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U:\MAYOR CUANTIA\INVITACIONES\PÚBLICAS\01 DE 2022 VIGILANCIA FÍSICA\19. Respuestas observaciones para publicar\"/>
    </mc:Choice>
  </mc:AlternateContent>
  <xr:revisionPtr revIDLastSave="0" documentId="8_{50CA920B-503D-47F2-B5B8-6A46D847B7A8}" xr6:coauthVersionLast="47" xr6:coauthVersionMax="47" xr10:uidLastSave="{00000000-0000-0000-0000-000000000000}"/>
  <bookViews>
    <workbookView xWindow="-120" yWindow="-120" windowWidth="29040" windowHeight="15840" xr2:uid="{00000000-000D-0000-FFFF-FFFF00000000}"/>
  </bookViews>
  <sheets>
    <sheet name="RESULTADO FINAL EVALUACION TECN" sheetId="1" r:id="rId1"/>
    <sheet name=" UT VISER G1" sheetId="2" r:id="rId2"/>
    <sheet name="SIETE 24 G1" sheetId="3" r:id="rId3"/>
    <sheet name="ONCOR LTDA G1" sheetId="4" r:id="rId4"/>
    <sheet name="SEPECANDIS G1" sheetId="5" r:id="rId5"/>
    <sheet name="UT VISER G2" sheetId="6" r:id="rId6"/>
    <sheet name="SIETE 24 G2" sheetId="7" r:id="rId7"/>
    <sheet name="ONCOR LTDA G2" sheetId="8" r:id="rId8"/>
    <sheet name="SEPECANDIS G2"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jHiKxkc9GKolZ5h0pTI3nEqjI7vw=="/>
    </ext>
  </extLst>
</workbook>
</file>

<file path=xl/calcChain.xml><?xml version="1.0" encoding="utf-8"?>
<calcChain xmlns="http://schemas.openxmlformats.org/spreadsheetml/2006/main">
  <c r="C36" i="9" l="1"/>
  <c r="C36" i="8"/>
  <c r="C36" i="7"/>
  <c r="C36" i="6"/>
  <c r="C36" i="5"/>
  <c r="C36" i="4"/>
  <c r="C36" i="3"/>
  <c r="C36" i="2"/>
  <c r="B55" i="1"/>
  <c r="B54" i="1"/>
  <c r="B51" i="1"/>
  <c r="B50" i="1"/>
  <c r="I33" i="1"/>
  <c r="H33" i="1"/>
  <c r="G33" i="1"/>
  <c r="F33" i="1"/>
  <c r="C33" i="1"/>
  <c r="B33" i="1"/>
  <c r="I31" i="1"/>
  <c r="H31" i="1"/>
  <c r="G31" i="1"/>
  <c r="F31" i="1"/>
  <c r="I29" i="1"/>
  <c r="H29" i="1"/>
  <c r="G29" i="1"/>
  <c r="F29" i="1"/>
  <c r="E29" i="1"/>
  <c r="D29" i="1"/>
  <c r="C29" i="1"/>
  <c r="B29" i="1"/>
  <c r="I27" i="1"/>
  <c r="H27" i="1"/>
  <c r="G27" i="1"/>
  <c r="F27" i="1"/>
  <c r="E27" i="1"/>
  <c r="D27" i="1"/>
  <c r="C27" i="1"/>
  <c r="D25" i="1" s="1"/>
  <c r="B27" i="1"/>
  <c r="I25" i="1"/>
  <c r="H25" i="1"/>
  <c r="G25" i="1"/>
  <c r="F25" i="1"/>
  <c r="E25" i="1"/>
  <c r="C25" i="1"/>
  <c r="B25" i="1"/>
  <c r="I23" i="1"/>
  <c r="H23" i="1"/>
  <c r="G23" i="1"/>
  <c r="F23" i="1"/>
  <c r="E23" i="1"/>
  <c r="E34" i="1" s="1"/>
  <c r="B52" i="1" s="1"/>
  <c r="D23" i="1"/>
  <c r="C23" i="1"/>
  <c r="B23" i="1"/>
  <c r="I21" i="1"/>
  <c r="H21" i="1"/>
  <c r="G21" i="1"/>
  <c r="F21" i="1"/>
  <c r="E21" i="1"/>
  <c r="D21" i="1"/>
  <c r="C21" i="1"/>
  <c r="I19" i="1"/>
  <c r="H19" i="1"/>
  <c r="G19" i="1"/>
  <c r="E19" i="1"/>
  <c r="D19" i="1"/>
  <c r="C19" i="1"/>
  <c r="B19" i="1"/>
  <c r="B34" i="1" s="1"/>
  <c r="B49" i="1" s="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B10" i="1"/>
  <c r="F34" i="1" l="1"/>
  <c r="B53" i="1" s="1"/>
  <c r="I34" i="1"/>
  <c r="B56" i="1" s="1"/>
</calcChain>
</file>

<file path=xl/sharedStrings.xml><?xml version="1.0" encoding="utf-8"?>
<sst xmlns="http://schemas.openxmlformats.org/spreadsheetml/2006/main" count="521" uniqueCount="199">
  <si>
    <t xml:space="preserve">EVALUACIÓN TÉCNICA </t>
  </si>
  <si>
    <t>INVITACIÓN PUBLICA N° 01 DE 2022</t>
  </si>
  <si>
    <t>SELECCIONAR AL CONTRATISTA QUE PRESTE EL SERVICIO INTEGRAL DE VIGILANCIA Y SEGURIDAD FÍSICA PARA LAS SEDES DE LA UNIVERSIDAD MILITAR NUEVA GRANADA: SEDE BOGOTÁ (CALLE 100 Y FACULTAD DE MEDICINA Y CIENCIAS DE LA SALUD) Y SEDE CAMPUS NUEVA GRANADA.</t>
  </si>
  <si>
    <t>REQUISITOS TÉCNICOS HABILITANTES</t>
  </si>
  <si>
    <t xml:space="preserve">Criterio </t>
  </si>
  <si>
    <t>SIETE 24 LTDA G1</t>
  </si>
  <si>
    <t>ONCOR LTDA G1</t>
  </si>
  <si>
    <t>UT SEPECANDIS G1</t>
  </si>
  <si>
    <t>UT VISER 2022 G2</t>
  </si>
  <si>
    <t>SIETE 24 LTDA G2</t>
  </si>
  <si>
    <t>ONCOR LTDA G2</t>
  </si>
  <si>
    <t>UT SEPECANDIS G2</t>
  </si>
  <si>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</si>
  <si>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</si>
  <si>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</si>
  <si>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</si>
  <si>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</si>
  <si>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</si>
  <si>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CUADRO ASIGNACIÓN DE PUNTAJE PARA CADA GRUPO</t>
  </si>
  <si>
    <t>1. EXPERIENCIA ESPECIFICA DEL PROPONENTE (100 puntos) G1</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</si>
  <si>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</si>
  <si>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1. EXPERIENCIA ESPECIFICA DEL PROPONENTE (100 puntos) G2</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</si>
  <si>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</si>
  <si>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2. VERIFICACIÓN DEL PROCESO DE SELECCIÓN DEL PERSONAL A CONTRATAR (100 puntos)</t>
  </si>
  <si>
    <t xml:space="preserve">
El proponente deberá especificar la forma en que realiza el proceso de selección del personal de seguridad que deberá realizarse mínimo mediante 
a) Entrevistas realizadas con psicólogos: (30 puntos)
b) Aplicación de pruebas psicotécnicas: (30 puntos)
c) Visita domiciliaria del personal (40 puntos)
Al obtener el lleno de los requisitos señalados obtendrá un puntaje de cien (100) puntos, de lo contrario obtendrá los puntos conforme a la sumatoria de la ponderación de las pruebas realizadas.</t>
  </si>
  <si>
    <t>3. UNIDADES CANINAS PROPIAS.(200 Puntos) G1</t>
  </si>
  <si>
    <t>El proponente que cuente con la propiedad directa de los ejemplares caninos antiexplosivos y antinarcóticos y por lo tanto cuente con las instalaciones descritas por la Normatividad vigente de la Súper Intendencia de Vigilancia y Seguridad Privada, obtendrá el puntaje siempre y cuando certifique mediante documento expedido por Policía Nacional o Ejercito Nacional , la propiedad de los ejemplares caninos y las características de las instalaciones y procedimientos para el relevo y manejo adecuado de las heces fecales.</t>
  </si>
  <si>
    <t>3. UNIDADES CANINAS PROPIAS.(100 Puntos) G2</t>
  </si>
  <si>
    <t>4. SALARIO COMPETITIVO (300 Puntos) G1</t>
  </si>
  <si>
    <t>El proponente que demuestre una asignación salarial a los guardas de seguridad, que sea competitiva con respecto a los demás oferentes recibiría puntaje de acuerdo a los siguientes criterios de salario neto a pagar, tomando el salario descrito en los criterios como línea base para los servicios que presten en jornadas de 8 horas, conservando las adiciones para los que presten 12 horas y cuenten con especialidades en medios tecnológicos y manejadores caninos.
a) 1,1 SMLVM 30 puntos
b) 1,2 SMLVM 60 puntos
c) 1,3 SMLVM 90 puntos
d) &gt;1,4 SMLVM 300 puntos</t>
  </si>
  <si>
    <t>4. SALARIO COMPETITIVO (200 Puntos) G2</t>
  </si>
  <si>
    <t>El proponente que demuestre una asignación salarial a los guardas de seguridad, que sea competitiva con respecto a los demás oferentes recibiría puntaje de acuerdo a los siguientes criterios de salario neto a pagar, tomando el salario descrito en los criterios como línea base para los servicios que presten en jornadas de 8 horas, conservando las adiciones para los que presten 12 horas y cuenten con especialidades en medios tecnológicos y manejadores caninos.
a) 1,1 SMLVM 30 puntos
b) 1,2 SMLVM 60 puntos
c) 1,3 SMLVM 90 puntos
d) &gt;1,4 SMLVM 200 puntos</t>
  </si>
  <si>
    <t>4. Implementación de control de rondas en tiempo real. (200 puntos).</t>
  </si>
  <si>
    <t>Para obtener el puntaje el oferente deberá garantizar que las revistas de instalaciones y perimetrales realizadas por la totalidad del dispositivo de seguridad de la sede, sean apoyadas por dispositivos de control de ondas en tiempo real, los cuales serán implementados en un periodo máximo de 30 días calendario suscrito a partir de la firma del acta de inicio y estarán en funcionamiento durante la ejecución del contrato. Para
obtener este puntaje el oferente deberá diligenciar el anexo “Compromiso implementación dispositivos control de rondas.</t>
  </si>
  <si>
    <t>TOTAL DE PUNTOS</t>
  </si>
  <si>
    <t>N/A</t>
  </si>
  <si>
    <t>Firma comité técnico:</t>
  </si>
  <si>
    <t xml:space="preserve">CR. (RA) ARIEL RAMIRO GAITAN </t>
  </si>
  <si>
    <t>VICTOR HUGO MENDOZA TOVAR</t>
  </si>
  <si>
    <t>EMILIANO CABRERA FACUNDO</t>
  </si>
  <si>
    <t>DIVISON REGISTRO Y CONTROL ACADEMICO</t>
  </si>
  <si>
    <t>Docente FAEDIS</t>
  </si>
  <si>
    <t>TECNICO ADMINISTRATIVO DIVTH</t>
  </si>
  <si>
    <t>EMPRESA</t>
  </si>
  <si>
    <t>PUNTAJE</t>
  </si>
  <si>
    <t>OBSERVACIONES</t>
  </si>
  <si>
    <t>UT VISER G1</t>
  </si>
  <si>
    <t>HABILITADO</t>
  </si>
  <si>
    <t>INHABILITADO TECNICA Y JURIDICAMENTE</t>
  </si>
  <si>
    <t>Capitulo Sexto Numeral 11</t>
  </si>
  <si>
    <t xml:space="preserve">INHABILITADO TECNICAMENTE  </t>
  </si>
  <si>
    <t>UT VIUSER G2</t>
  </si>
  <si>
    <t xml:space="preserve">INHABILITADO TECNICAMENTE </t>
  </si>
  <si>
    <r>
      <rPr>
        <b/>
        <sz val="12"/>
        <color theme="1"/>
        <rFont val="Arial"/>
        <family val="2"/>
      </rPr>
      <t>PROPONENTE:</t>
    </r>
    <r>
      <rPr>
        <sz val="12"/>
        <color theme="1"/>
        <rFont val="Arial"/>
        <family val="2"/>
      </rPr>
      <t xml:space="preserve">  UT VISER 2022 G1</t>
    </r>
  </si>
  <si>
    <t>Calificación</t>
  </si>
  <si>
    <t>Folio / Observación</t>
  </si>
  <si>
    <t>X</t>
  </si>
  <si>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</si>
  <si>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CUMPLE</t>
  </si>
  <si>
    <t>Folio 158</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</si>
  <si>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</si>
  <si>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t>Folio 160</t>
  </si>
  <si>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</si>
  <si>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</si>
  <si>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161
Folio 162
Folio 163
Folio 164
Folio 165
Folio 166
Folio 167
Folio 168
Folio 169
Folio 170</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</si>
  <si>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</si>
  <si>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Folio 171-172</t>
  </si>
  <si>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</si>
  <si>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Adenda 1</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</si>
  <si>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</si>
  <si>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 xml:space="preserve">1. Universidad Nacional Abierta y a Distancia,del 01FEB16 al 310117, $9.956.453.116, 384 guardas 128 servicios, puntos de atencion 52,  vigilancia con y sin arma, canino y medios tecnologicos.
2.Universidad Nacional Abierta y a Distancia, 01feb2017 al 31ene2018, $10.638.703.074, 316 guardas, 122 servicios, puntos de atencion 52, vigilancia con y sin arma.
3. Universidad Nacional Abierta y a Distancia,01feb2018 al 31ene2019, $ 12.241.717.200; 122 servicios, 316 Personas, puntos de atencion 52, vigilancia con y sin arma
4.Universidad Nacional Abierta y a Distancia,01feb2019 al 30ene2020, $ 13.466.945.814; 129 servicios, 351 Personas, puntos de atencion 67, vigilancia con y sin arma y medios tecnologicos.
5. ESAP, 04JUN2017 AL 24mar2018,$3.474.616.552; 58 servicios, 104 personas, Vigilancia con y sin arma, operabn CCTV
6. UMNG, 15JUN2016 AL 14jun2017, $2.432.443.389;Vigilancia y seguridad con y sin arma, CCTV y medio canino.54 servicios
7. Universidad Nacional Abierta y a Distancia,del 01EN2020 al 310121, $14.871. 574.164, 357 guardas, puntos de atencion 67,  vigilancia con y sin arma y medios tecnologicos.
</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</si>
  <si>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</si>
  <si>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Folio 397</t>
  </si>
  <si>
    <t>Resolucion 201841000092317 Folios 426  al folio 459 15 caninos explosivos y  3 narcoticos</t>
  </si>
  <si>
    <t>Folio 461 1,1 SMMLV</t>
  </si>
  <si>
    <r>
      <rPr>
        <b/>
        <sz val="12"/>
        <color theme="1"/>
        <rFont val="Arial"/>
        <family val="2"/>
      </rPr>
      <t>PROPONENTE:</t>
    </r>
    <r>
      <rPr>
        <sz val="12"/>
        <color theme="1"/>
        <rFont val="Arial"/>
        <family val="2"/>
      </rPr>
      <t xml:space="preserve">  SIETE 24 LTDA G1</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</si>
  <si>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</si>
  <si>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NO CUMPLE</t>
  </si>
  <si>
    <r>
      <rPr>
        <sz val="11"/>
        <color theme="1"/>
        <rFont val="Arial"/>
        <family val="2"/>
      </rPr>
      <t xml:space="preserve">El proponente no definio la documentación que envio a que proceso se aplica, ya que registro GRUPO 1 Y GRUPO 2 en una forma muy general, y no la separo. Se hace la observación que hay documentación que se exige para determinado proceso de cada grupo y no puede ser la misma para los dos. SE REQUIERE SUBSANAR
</t>
    </r>
    <r>
      <rPr>
        <sz val="11"/>
        <color rgb="FFFF0000"/>
        <rFont val="Arial"/>
        <family val="2"/>
      </rPr>
      <t>NO SUBSANARON</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</si>
  <si>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</si>
  <si>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sz val="11"/>
        <color theme="1"/>
        <rFont val="Arial"/>
        <family val="2"/>
      </rPr>
      <t xml:space="preserve">El proponente no definio la documentación que envio a que proceso se aplica, ya que registro GRUPO 1 Y GRUPO 2 en una forma muy general, y no la separo. Se hace la observación que hay documentación que se exige para determinado proceso de cada grupo y no puede ser la misma para los dos.SE REQUIERE SUBSANAR
</t>
    </r>
    <r>
      <rPr>
        <sz val="11"/>
        <color rgb="FFFF0000"/>
        <rFont val="Arial"/>
        <family val="2"/>
      </rPr>
      <t>NO SUBSANARON</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</si>
  <si>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</si>
  <si>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</si>
  <si>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sz val="11"/>
        <color theme="1"/>
        <rFont val="Arial"/>
        <family val="2"/>
      </rPr>
      <t xml:space="preserve">En el folio 512  presenta compromiso de cumplir con los perfiles de personnal G1 y G2. En lo que refiere a DOTACION, UNIFORMES, ARMAS, MEDIOS TECNOLOGICOS Y COMUNICACIONES no aclara para que grupo presenta propuesta. SE SOLICITA SUBSANAR
</t>
    </r>
    <r>
      <rPr>
        <sz val="11"/>
        <color rgb="FFFF0000"/>
        <rFont val="Arial"/>
        <family val="2"/>
      </rPr>
      <t>NO SUBSANARON</t>
    </r>
  </si>
  <si>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</si>
  <si>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1"/>
        <color theme="1"/>
        <rFont val="Arial"/>
        <family val="2"/>
      </rPr>
      <t xml:space="preserve">En lo que refiere a CANINOS no aclara para que grupo presenta propuesta. SE SOLICITA SUBSANAR
</t>
    </r>
    <r>
      <rPr>
        <sz val="11"/>
        <color rgb="FFFF0000"/>
        <rFont val="Arial"/>
        <family val="2"/>
      </rPr>
      <t>NO SUBSANARON</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</si>
  <si>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</si>
  <si>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</si>
  <si>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El Proponenete aporta certificaciones pero no indica a que Grupo o Grupos pretender hacer valer.  Se solicita aclarar.</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</si>
  <si>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</si>
  <si>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 xml:space="preserve"> </t>
  </si>
  <si>
    <t>En el folio 437 presenta compromiso para la seleccion de personal para los rgupos 1 y 2.</t>
  </si>
  <si>
    <t>El proponente no presenta documento para este criterio.</t>
  </si>
  <si>
    <t>No presenta compromiso</t>
  </si>
  <si>
    <r>
      <rPr>
        <b/>
        <sz val="12"/>
        <color theme="1"/>
        <rFont val="Arial"/>
        <family val="2"/>
      </rPr>
      <t>PROPONENTE:</t>
    </r>
    <r>
      <rPr>
        <sz val="12"/>
        <color theme="1"/>
        <rFont val="Arial"/>
        <family val="2"/>
      </rPr>
      <t xml:space="preserve"> ONCOR LTDA G1</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</si>
  <si>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</si>
  <si>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r>
      <rPr>
        <sz val="11"/>
        <color theme="1"/>
        <rFont val="Arial"/>
        <family val="2"/>
      </rPr>
      <t xml:space="preserve">Presento oferta general para grupos 1 y 2 y no la especifico. Por tal motivo, "NO APLICA" YA QUE NO SE TIENE CERTEZA A QUE GRUPO (1 Y 2) ESTA APLICANDO LA OFERTA. SE SOLICITA SUBSANAR
</t>
    </r>
    <r>
      <rPr>
        <sz val="11"/>
        <color rgb="FFFF0000"/>
        <rFont val="Arial"/>
        <family val="2"/>
      </rPr>
      <t>El requerimiento no fue subsanado, toda vez que no se presenta el documento con las especificaciones solicitadas.</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</si>
  <si>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</si>
  <si>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sz val="11"/>
        <color theme="1"/>
        <rFont val="Arial"/>
        <family val="2"/>
      </rPr>
      <t xml:space="preserve">(Presento oferta general para grupos 1 y 2 y no la especifico. Por tal motivo, "NO APLICA" YA QUE NO SE TIENE CERTEZA A QUE GRUPO (1 Y 2) ESTA APLICANDO LA OFERTA. SE SOLIICTA SUBSANAR.
</t>
    </r>
    <r>
      <rPr>
        <sz val="11"/>
        <color rgb="FFFF0000"/>
        <rFont val="Arial"/>
        <family val="2"/>
      </rPr>
      <t>El requerimiento no fue subsanado, toda vez que no se presenta el documento con las especificaciones solicitadas.</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</si>
  <si>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</si>
  <si>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</si>
  <si>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sz val="11"/>
        <color theme="1"/>
        <rFont val="Arial"/>
        <family val="2"/>
      </rPr>
      <t xml:space="preserve">PROPUESTA SEGURIDAD ONCOR LTDA. TOMO II.pdf  (ANEXO 7, Pagina 252) COMPROMISO CUMPLIMIENTO DE PERFILES. 
NO PRESENTA (SE SOLICITA SUBSANAR) COMPROMISO, EN CUANTO A DOTACIÓN, MEDIOS TECNOLOGICOS,  UNIFORMES Y ARMAS.
</t>
    </r>
    <r>
      <rPr>
        <sz val="11"/>
        <color rgb="FFFF0000"/>
        <rFont val="Arial"/>
        <family val="2"/>
      </rPr>
      <t>El requerimiento no fue subsanado, toda vez que no se presenta el documento con las especificaciones solicitadas.</t>
    </r>
  </si>
  <si>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</si>
  <si>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1"/>
        <color theme="1"/>
        <rFont val="Arial"/>
        <family val="2"/>
      </rPr>
      <t xml:space="preserve">SE REQUIERE LO SEÑALADO EN LA INVITACIÓN PUBLICA (4.4.1.1.2. Caninos), Presento oferta general para grupos 1 y 2 y no la especifico. Por tal motivo, "NO APLICA" YA QUE NO SE TIENE CERTEZA A QUE GRUPO (1 Y 2)
 ESTA APLICANDO LA OFERTA. SE SOLICITA SUBSANAR
</t>
    </r>
    <r>
      <rPr>
        <sz val="11"/>
        <color rgb="FFFF0000"/>
        <rFont val="Arial"/>
        <family val="2"/>
      </rPr>
      <t>El requerimiento no fue subsanado, toda vez que no se presenta el documento con las especificaciones solicitadas.</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</si>
  <si>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</si>
  <si>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</si>
  <si>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PROPUESTA SEGURIDAD ONCOR LTDA. TOMO II.pdf  - (Pagina 228 A 250)                1. ICETEX: Inicio 01/01/2019 finalización 10/07/2020 Valor $ 3.665.427.872 Cant Servicios:35  81 vigilantes         2. SENA: Inicio:04/12/2012  finalización:03/04/2014  Valor $ 14.800.384.910 Cant servicios:250              3. SURAMERICANA Inicio:28/02/2019  Finalización: 01/03/2022  Valor: $49.542.728.252  Cant servicios 382 Vigilantes: 305 Puestos: 60        4. SOCIEDAD PORTUARIA DE BARRANQUILLA GRUPO EMPRESARIAL Inicio: 01/03/2020  Finalización: 28/02/2024   Valor:$17.955.424.644  Vigilantes:151       5. ECOPETROL contrato:3034873:  Inicio: 01/02/201 Finalización: 31/01/2025   Valor: $ 132.082.000.000    6. ECOPETROL contrato:3031845:  Inicio: 01/09/2020  Finalización: 31/01/2025   Valor: $ 24.975.322.887             7. ECOPETROL contrato:3003573:  Inicio: 04/01/2017  Finalización: 31/05/2023   Valor: $ 10.417.002.936           8. DAVIVIENDA contrato:7114:  Inicio: 02/05/2020  Finalización: 31/07/2023   Valor: $53.091.450.596       9. DAVIVIENDA contrato:7423:  Inicio: 02/05/2020  Finalización: 01/08/2023   Valor: $86.138.779 .                                EXISTE LA EXPERIENCIA DEL PROPONENTE, SIENEMBARGO "NO APLICA" YA QUE NO SE TIENE CERTEZA A QUE GRUPO (1 Y 2) ESTA APLICANDO AL OFERTA</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</si>
  <si>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</si>
  <si>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1"/>
        <color theme="1"/>
        <rFont val="Arial"/>
        <family val="2"/>
      </rPr>
      <t xml:space="preserve">PROPUESTA SEGURIDAD ONCOR LTDA. TOMO II.pdf  -ANEXO 9 - (Pagina 259) Existe el compormiso para el grupo 1.
</t>
    </r>
    <r>
      <rPr>
        <sz val="11"/>
        <color rgb="FFFF0000"/>
        <rFont val="Arial"/>
        <family val="2"/>
      </rPr>
      <t>Presentan documento de compromiso para cumplir con lo requerido en el pliego de condiciones.</t>
    </r>
  </si>
  <si>
    <r>
      <rPr>
        <sz val="11"/>
        <color theme="1"/>
        <rFont val="Arial"/>
        <family val="2"/>
      </rPr>
      <t xml:space="preserve">PROPUESTA SEGURIDAD ONCOR LTDA. TOMO II.pdf  en la propuesta NO aporta documentacion para el GRUPO 1.  
</t>
    </r>
    <r>
      <rPr>
        <sz val="11"/>
        <color rgb="FFFF0000"/>
        <rFont val="Arial"/>
        <family val="2"/>
      </rPr>
      <t>El requerimiento no fue subsanado, toda vez que no se presenta el documento con las especificaciones solicitadas.</t>
    </r>
    <r>
      <rPr>
        <sz val="11"/>
        <color theme="1"/>
        <rFont val="Arial"/>
        <family val="2"/>
      </rPr>
      <t xml:space="preserve">                        </t>
    </r>
  </si>
  <si>
    <r>
      <rPr>
        <sz val="11"/>
        <color theme="1"/>
        <rFont val="Arial"/>
        <family val="2"/>
      </rPr>
      <t xml:space="preserve">(PROPUESTA SEGURIDAD ONCOR LTDA. TOMO II.pdf  - ANEXO 08 (Pagina 256) Salario competitivo presenta dos compromisos, ambos para Grupo 1 y están invalidados por que hace referencia a dos tipos de salario.
</t>
    </r>
    <r>
      <rPr>
        <sz val="11"/>
        <color rgb="FFFF0000"/>
        <rFont val="Arial"/>
        <family val="2"/>
      </rPr>
      <t>Presentan documento con compromiso de otorgar &gt;1.4 SMMLV</t>
    </r>
  </si>
  <si>
    <r>
      <rPr>
        <b/>
        <sz val="12"/>
        <color theme="1"/>
        <rFont val="Arial"/>
        <family val="2"/>
      </rPr>
      <t>PROPONENTE:</t>
    </r>
    <r>
      <rPr>
        <sz val="12"/>
        <color theme="1"/>
        <rFont val="Arial"/>
        <family val="2"/>
      </rPr>
      <t xml:space="preserve">  SEPECANDIS G1</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</si>
  <si>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</si>
  <si>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Folio 284</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</si>
  <si>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</si>
  <si>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t>Folio 285</t>
  </si>
  <si>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</si>
  <si>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</si>
  <si>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286  al folio 290</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</si>
  <si>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</si>
  <si>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 xml:space="preserve">Folio 291 </t>
  </si>
  <si>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</si>
  <si>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</si>
  <si>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1"/>
        <color theme="1"/>
        <rFont val="Arial"/>
        <family val="2"/>
      </rPr>
      <t xml:space="preserve">1. ALCALDIA MAYOR DE BOGOTA, $15.416.383.172;13MAY2016 a 12MAY 2017,SEPECOL 80% PARTICIPACION EN UT,Vigilancia </t>
    </r>
    <r>
      <rPr>
        <u/>
        <sz val="11"/>
        <color rgb="FF1155CC"/>
        <rFont val="Arial"/>
        <family val="2"/>
      </rPr>
      <t>privada.</t>
    </r>
    <r>
      <rPr>
        <sz val="11"/>
        <color theme="1"/>
        <rFont val="Arial"/>
        <family val="2"/>
      </rPr>
      <t xml:space="preserve">,  270 PUESTOS
</t>
    </r>
    <r>
      <rPr>
        <sz val="11"/>
        <color rgb="FFFF0000"/>
        <rFont val="Arial"/>
        <family val="2"/>
      </rPr>
      <t xml:space="preserve">.
</t>
    </r>
    <r>
      <rPr>
        <sz val="11"/>
        <color theme="1"/>
        <rFont val="Arial"/>
        <family val="2"/>
      </rPr>
      <t xml:space="preserve">2.CONSEJO SUPERIOR DE LA JUDICATURA, $1.297.871.822; 01DIC2017 AL 31julO2018, 43 PUESTOS, 
3. </t>
    </r>
    <r>
      <rPr>
        <sz val="11"/>
        <color rgb="FFFF0000"/>
        <rFont val="Arial"/>
        <family val="2"/>
      </rPr>
      <t>ALCALDIA MAYO DE BOGOTA, SEC EDUCACION, $8.626.043.079). Adición: Trecientos Cuarenta y Dos Millones Quinientos Sesenta y Tres Mil Ciento Setenta y Dos
Pesos M/Cte. ($342.563.172). Adición: Tres Mil Ochenta y Tres Millones Trecientos Dieciséis Mil Cuarenta y Dos Pesos M/Cte.
($3.083.316.042).SE PRORROGA HASTA 06jul2020, Adición: Cuatrocientos Ochenta Millones Setecientos Cinco Mil Seiscientos Ochenta y Tres Pesos
M/Cte. ($480.705.683).Prorroga: Hasta el 6 de mayo de 2020.El valor del presente contrato es de
DOCE MIL QUINIENTOS TREINTA Y DOS MILLONES SEISCIENTOS VEINTISIETE MIL
NOVECIENTOS SETENTA Y SEIS PESOS ($12.532.627.976) M/CTE. VIGILANCIA Y MEDIO CANINO, mantenimiento sistemas de CCTV y alarma</t>
    </r>
    <r>
      <rPr>
        <sz val="11"/>
        <color theme="1"/>
        <rFont val="Arial"/>
        <family val="2"/>
      </rPr>
      <t xml:space="preserve">, </t>
    </r>
    <r>
      <rPr>
        <b/>
        <sz val="11"/>
        <color rgb="FFFF0000"/>
        <rFont val="Arial"/>
        <family val="2"/>
      </rPr>
      <t xml:space="preserve">50% DE PORCENTAJE EN UT  SEANSED
</t>
    </r>
    <r>
      <rPr>
        <sz val="11"/>
        <color theme="1"/>
        <rFont val="Arial"/>
        <family val="2"/>
      </rPr>
      <t xml:space="preserve">4. ALCADIA MAYOR-SEC EDUCACION, $9.343.889.058, 08MAY2020 A 02MAY21, Se adicionó valor $ 3.618.163.370 Prorroga hasta el 23 de abril de 2021, Se adicionó valor $ 193.074.819 Prorroga hasta el 29 de abril de 2021, Se adicionó valor $ 115.844.892 Prorroga hasta el 2 de mayo de 2021, VALOR TOTAL $13.270.972.139).849 PUESTOS, SISTEMA DE ALARMA, </t>
    </r>
    <r>
      <rPr>
        <b/>
        <sz val="11"/>
        <color rgb="FFFF0000"/>
        <rFont val="Arial"/>
        <family val="2"/>
      </rPr>
      <t xml:space="preserve">UT SEANSED 50% SEPECOL.
</t>
    </r>
    <r>
      <rPr>
        <sz val="11"/>
        <color theme="1"/>
        <rFont val="Arial"/>
        <family val="2"/>
      </rPr>
      <t xml:space="preserve">5. FABRICA LICORES DE ANTIOQUIA, ANDISEG, 01MAY19 A 30JUN20, $7.730.318.160; VIGILANCIA Y MEDIO CANINO, SISTEMA MONITOREO, ALARMAS Y REACCION, MEDIO CANINO,  
6. SECRETARIA DE MOVILIDAD-ANDISEG; VIGILANCIA FIJA Y MOVIL CON ARAMS Y SIN ARMAS, MEDIO TECNOLOGICOS CCTV ALARMAS Y CANINO 18ABR17 AL 17ABR18, $ 3.489. 759. 942;181 GUARDAS, 
7. UIS ANDISEG, 23DIC2015 A 15JUL 16, $1.597.032. 399, SERRVICIO SEGURIDAD,
RESUMEN
EDUCACION SUPERIOR     SI 
PARTICIPACION DENTRO DE LA UT SUPERIOR AL 60%     NO
SUMATORIA MAYOR AL 200% DEL PPTO OFICIAL          SI
</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</si>
  <si>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</si>
  <si>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Folio 823</t>
  </si>
  <si>
    <t>Folio 840 Res20224100056047, folio 855 relaciona caninos de su propiedad, folio 864 registro codigos caninos, folio 871 relacion de caninos ANDISEG 7 EXPLOSIVOS, 3 NARCOTICOS FOLIOS 872, 9 EXPLOSIVOS EN FOLIO 889</t>
  </si>
  <si>
    <t>Folio 985 &gt; 1,4 SMMLV</t>
  </si>
  <si>
    <r>
      <rPr>
        <b/>
        <sz val="12"/>
        <color theme="1"/>
        <rFont val="Arial"/>
        <family val="2"/>
      </rPr>
      <t>PROPONENTE:</t>
    </r>
    <r>
      <rPr>
        <sz val="12"/>
        <color theme="1"/>
        <rFont val="Arial"/>
        <family val="2"/>
      </rPr>
      <t xml:space="preserve">  UT VISER 2022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</si>
  <si>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</si>
  <si>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Folio 174-175</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</si>
  <si>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</si>
  <si>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</si>
  <si>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sz val="11"/>
        <color theme="1"/>
        <rFont val="Arial"/>
        <family val="2"/>
      </rPr>
      <t xml:space="preserve">En el folio 177 solamente relaciona los 3 equipos de comunicacion y los 2 detectores de metal requeridos para la vigencia 2023. No esta relacionando lo solicitado para el año 2022. </t>
    </r>
    <r>
      <rPr>
        <sz val="11"/>
        <color rgb="FFFF0000"/>
        <rFont val="Arial"/>
        <family val="2"/>
      </rPr>
      <t xml:space="preserve">SE SOLICITA SUBSANAR en concordancia con lo contenido en la propuesta economica.
</t>
    </r>
    <r>
      <rPr>
        <b/>
        <sz val="11"/>
        <color theme="1"/>
        <rFont val="Arial"/>
        <family val="2"/>
      </rPr>
      <t xml:space="preserve">SUBSANACION: </t>
    </r>
    <r>
      <rPr>
        <sz val="11"/>
        <color theme="1"/>
        <rFont val="Arial"/>
        <family val="2"/>
      </rPr>
      <t>En documento allegado , sin foliar, UT VISER 2022 presneta compromiso de cumplir con lo requerido en el pliego de condiciones numerañ 4.4.2.1.2 MEDIOS DE COMUNICACION Y MEDIOS TECNOLOGICOS GRUPO 2</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</si>
  <si>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</si>
  <si>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178
Folio 179
Folio 180
Folio 181
Folio 182
Folio 183
Folio 184
Folio 185
Folio 186
Folio 187</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</si>
  <si>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</si>
  <si>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</si>
  <si>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Folio 189</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</si>
  <si>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</si>
  <si>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</si>
  <si>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 xml:space="preserve">1. Universidad Nacional Abierta y a Distancia,del 01FEB16 al 310117, $9.956.453.116, 384 guardas 128 servicios, puntos de atencion 52,  vigilancia con y sin arma, canino y medios tecnologicos.
2.Universidad Nacional Abierta y a Distancia, 01feb2017 al 31ene2018, $10.638.703.074, 316 guardas, 122 servicios, puntos de atencion 52, vigilancia con y sin arma.
3. Universidad Nacional Abierta y a Distancia,01feb2018 al 31ene2019, $ 12.241.717.200; 122 servicios, 316 Personas, puntos de atencion 52, vigilancia con y sin arma
4.Universidad Nacional Abierta y a Distancia,01feb2019 al 30ene2020, $ 13.466.945.814; 129 servicios, 351 Personas, puntos de atencion 67, vigilancia con y sin arma y medios tecnologicos.
5. ESAP, 04JUN2017 AL 24mar2018,$3.474.616.552; 58 servicios, 104 personas, Vigilancia con y sin arma, operabn CCTV
6. UMNG, 15JUN2016 AL 14jun2017, $2.432.443.389;Vigilancia y seguridad con y sin arma, CCTV y medio canino.54 servicios
7. Universidad Nacional Abierta y a Distancia,del 01EN2020 al 310121, $14.871. 574.164, 357 guardas, puntos de atencion 67,  vigilancia con y sin arma y medios tecnologicos.
FOLIOS 463 AL 543
</t>
  </si>
  <si>
    <t>Folio 544 al 574</t>
  </si>
  <si>
    <t>Folio 576 a 603, 12 unidades explosivos</t>
  </si>
  <si>
    <t>Folio 605 1 ,1 SMMLV</t>
  </si>
  <si>
    <t>Folio 574 a 575</t>
  </si>
  <si>
    <r>
      <rPr>
        <b/>
        <sz val="12"/>
        <color theme="1"/>
        <rFont val="Arial"/>
        <family val="2"/>
      </rPr>
      <t>PROPONENTE:</t>
    </r>
    <r>
      <rPr>
        <sz val="12"/>
        <color theme="1"/>
        <rFont val="Arial"/>
        <family val="2"/>
      </rPr>
      <t xml:space="preserve">  SIETE 24 LTDA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</si>
  <si>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</si>
  <si>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r>
      <rPr>
        <sz val="11"/>
        <color theme="1"/>
        <rFont val="Arial"/>
        <family val="2"/>
      </rPr>
      <t xml:space="preserve">El proponente no definio la documentación que envio a que proceso se aplica, ya que registro GRUPO 1 Y GRUPO 2 en una forma muy general, y no la separo. Se hace la observación que hay documentación que se exige para determinado proceso de cada grupo y no puede ser la misma para los dos. SE REQUIERE SUBSANAR
</t>
    </r>
    <r>
      <rPr>
        <sz val="11"/>
        <color rgb="FFFF0000"/>
        <rFont val="Arial"/>
        <family val="2"/>
      </rPr>
      <t>NO SUBSANARON</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</si>
  <si>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</si>
  <si>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</si>
  <si>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sz val="11"/>
        <color theme="1"/>
        <rFont val="Arial"/>
        <family val="2"/>
      </rPr>
      <t xml:space="preserve">El proponente no definio la documentación que envio a que proceso se aplica, ya que registro GRUPO 1 Y GRUPO 2 en una forma muy general, y no la separo. Se hace la observación que hay documentación que se exige para determinado proceso de cada grupo y no puede ser la misma para los dos. SE REQUIERE SUBSANAR
</t>
    </r>
    <r>
      <rPr>
        <sz val="11"/>
        <color rgb="FFFF0000"/>
        <rFont val="Arial"/>
        <family val="2"/>
      </rPr>
      <t>NO SUBSANARON</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</si>
  <si>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</si>
  <si>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sz val="11"/>
        <color theme="1"/>
        <rFont val="Arial"/>
        <family val="2"/>
      </rPr>
      <t xml:space="preserve">En el folio 512  presenta compromiso de cumplir con los perfiles de personnal G1 y G2. En lo que refiere a DOTACION, UNIFORMES, ARMAS, MEDIOS TECNOLOGICOS Y COMUNICACIONES no aclara para que grupo presenta propuesta. SE SOLICITA SUBSANAR
</t>
    </r>
    <r>
      <rPr>
        <sz val="11"/>
        <color rgb="FFFF0000"/>
        <rFont val="Arial"/>
        <family val="2"/>
      </rPr>
      <t>NO SUBSANARON</t>
    </r>
  </si>
  <si>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</si>
  <si>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</si>
  <si>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1"/>
        <color theme="1"/>
        <rFont val="Arial"/>
        <family val="2"/>
      </rPr>
      <t xml:space="preserve">De folios No. 463 a  469, presenta certificación SUPERVIGILANCIA de 13 caninos cuyas especialidades son defensa personal y 1 antiexplosivos, cuyo registro vencio el 8-ABR-22. De folio No. 472 a folio No. 483 presenta 12 caninos, de los cuales 1 tiene especialidad de antiexplosivos (CHANNEL) , 9 caninos son de defensa personal y 2 caninos antinarcóticos que no se necesitan.
</t>
    </r>
    <r>
      <rPr>
        <sz val="11"/>
        <color rgb="FFFF0000"/>
        <rFont val="Arial"/>
        <family val="2"/>
      </rPr>
      <t>NO SUBSANARON</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</si>
  <si>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</si>
  <si>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</si>
  <si>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t>De folio No. 472 a folio No. 483 presenta 12 caninos, de los cuales 1 tiene especialidad de antiexplosivos (CHANNEL) , 9 caninos son de defensa personal y 2 caninos antinarcóticos que no se necesitan.</t>
  </si>
  <si>
    <t>4. SALARIO COMPETITIVO (200 Puntos) G1</t>
  </si>
  <si>
    <t xml:space="preserve">No registra en la documentación entregada este requerimiento. </t>
  </si>
  <si>
    <t>Sin foliar despues del folio No. 665 anexa "Compromiso implementación control de rondas en el campus 2"</t>
  </si>
  <si>
    <r>
      <rPr>
        <b/>
        <sz val="12"/>
        <color theme="1"/>
        <rFont val="Arial"/>
        <family val="2"/>
      </rPr>
      <t>PROPONENTE:</t>
    </r>
    <r>
      <rPr>
        <sz val="12"/>
        <color theme="1"/>
        <rFont val="Arial"/>
        <family val="2"/>
      </rPr>
      <t xml:space="preserve">  ONCOR LTDA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</si>
  <si>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</si>
  <si>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r>
      <rPr>
        <sz val="11"/>
        <color theme="1"/>
        <rFont val="Arial"/>
        <family val="2"/>
      </rPr>
      <t xml:space="preserve">Presento oferta general para grupos 1 y 2 y no la especifico. Por tal motivo, "NO APLICA" YA QUE NO SE TIENE CERTEZA A QUE GRUPO (1 Y 2) ESTA APLICANDO LA OFERTA. SE SOLICITA SUBSANAR.
</t>
    </r>
    <r>
      <rPr>
        <sz val="11"/>
        <color rgb="FFFF0000"/>
        <rFont val="Arial"/>
        <family val="2"/>
      </rPr>
      <t>El requerimiento no fue subsanado, toda vez que no se presenta el documento con las especificaciones solicitadas.</t>
    </r>
  </si>
  <si>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</si>
  <si>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0"/>
        <color rgb="FFFF0000"/>
        <rFont val="Arial"/>
        <family val="2"/>
      </rPr>
      <t>4.4.2.1.2. Medios de Comunicación y Tecnológicos G2</t>
    </r>
    <r>
      <rPr>
        <b/>
        <u/>
        <sz val="10"/>
        <color theme="1"/>
        <rFont val="Arial"/>
        <family val="2"/>
      </rPr>
      <t xml:space="preserve">
</t>
    </r>
    <r>
      <rPr>
        <u/>
        <sz val="10"/>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0"/>
        <color theme="1"/>
        <rFont val="Arial"/>
        <family val="2"/>
      </rPr>
      <t>con equipos de última generación rugerizados y compatibles</t>
    </r>
    <r>
      <rPr>
        <u/>
        <sz val="10"/>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2022 Equipos de Comunicacion 4, Detectores de metal 2
2023 Equipos de Comunicacion 3, Detectores de metal 2</t>
    </r>
  </si>
  <si>
    <r>
      <rPr>
        <sz val="11"/>
        <color theme="1"/>
        <rFont val="Arial"/>
        <family val="2"/>
      </rPr>
      <t xml:space="preserve">(Presento oferta general para grupos 1 y 2 y no la especifico. Por tal motivo, "NO APLICA" YA QUE NO SE TIENE CERTEZA A QUE GRUPO (1 Y 2) ESTA APLICANDO LA OFERTA. SE SOLIICTA SUBSANAR
</t>
    </r>
    <r>
      <rPr>
        <sz val="11"/>
        <color rgb="FFFF0000"/>
        <rFont val="Arial"/>
        <family val="2"/>
      </rPr>
      <t>El requerimiento no fue subsanado, toda vez que no se presenta el documento con las especificaciones solicitadas.</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</si>
  <si>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</si>
  <si>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r>
      <rPr>
        <sz val="11"/>
        <color theme="1"/>
        <rFont val="Arial"/>
        <family val="2"/>
      </rPr>
      <t>PROPUESTA SEGURIDAD ONCOR LTDA. TOMO II.pdf  (ANEXO 7, Pagina 254) COMPROMISO CUMPLIMIENTO DE PERFILES.   
NO PRESENTA (</t>
    </r>
    <r>
      <rPr>
        <sz val="11"/>
        <color rgb="FFFF0000"/>
        <rFont val="Arial"/>
        <family val="2"/>
      </rPr>
      <t>DEBE SUBSANAR</t>
    </r>
    <r>
      <rPr>
        <sz val="11"/>
        <color theme="1"/>
        <rFont val="Arial"/>
        <family val="2"/>
      </rPr>
      <t xml:space="preserve">) COMPROMISO, EN CUANTO A DOTACIÓN, MEDIOS TECNOLOGICOS,  UNIFORMES Y ARMAS.
</t>
    </r>
    <r>
      <rPr>
        <sz val="11"/>
        <color rgb="FFFF0000"/>
        <rFont val="Arial"/>
        <family val="2"/>
      </rPr>
      <t>El requerimiento no fue subsanado, toda vez que no se presenta el documento con las especificaciones solicitadas.</t>
    </r>
  </si>
  <si>
    <r>
      <rPr>
        <b/>
        <u/>
        <sz val="10"/>
        <color theme="1"/>
        <rFont val="Arial"/>
        <family val="2"/>
      </rPr>
      <t>4.4.1.1.12. Caninos G1</t>
    </r>
    <r>
      <rPr>
        <u/>
        <sz val="10"/>
        <color theme="1"/>
        <rFont val="Arial"/>
        <family val="2"/>
      </rPr>
      <t xml:space="preserve">
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</si>
  <si>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</si>
  <si>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sz val="11"/>
        <color theme="1"/>
        <rFont val="Arial"/>
        <family val="2"/>
      </rPr>
      <t xml:space="preserve">(DEBE SUBSANAR) ONCOR LTDA. TOMO II.pdf  
SE REQUIERE LO SEÑALADO EN LA INVITACIÓN PUBLICA (4.4.2.1.13. Caninos), Presento oferta general para grupos 1 y 2 y no la especifico. Por tal motivo, "NO APLICA" YA QUE NO SE TIENE CERTEZA A QUE GRUPO (1 Y 2) ESTA APLICANDO LA OFERTA. 
</t>
    </r>
    <r>
      <rPr>
        <sz val="11"/>
        <color rgb="FFFF0000"/>
        <rFont val="Arial"/>
        <family val="2"/>
      </rPr>
      <t>El requerimiento no fue subsanado, toda vez que no se presenta el documento con las especificaciones solicitadas.</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</si>
  <si>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</si>
  <si>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</si>
  <si>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PROPUESTA SEGURIDAD ONCOR LTDA. TOMO II.pdf  - (Pagina 228 A 250)                1. ICETEX: Inicio 01/01/2019 finalización 10/07/2020 Valor $ 3.665.427.872 Cant Servicios:35  81 vigilantes         2. SENA: Inicio:04/12/2012  finalización:03/04/2014  Valor $ 14.800.384.910 Cant servicios:250              3. SURAMERICANA Inicio:28/02/2019  Finalización: 01/03/2022  Valor: $49.542.728.252  Cant servicios 382 Vigilantes: 305 Puestos: 60        4. SOCIEDAD PORTUARIA DE BARRANQUILLA GRUPO EMPRESARIAL Inicio: 01/03/2020  Finalización: 28/02/2024   Valor:$17.955.424.644  Vigilantes:151       5. ECOPETROL contrato:3034873:  Inicio: 01/02/201 Finalización: 31/01/2025   Valor: $ 132.082.000.000    6. ECOPETROL contrato:3031845:  Inicio: 01/09/2020  Finalización: 31/01/2025   Valor: $ 24.975.322.887             7. ECOPETROL contrato:3003573:  Inicio: 04/01/2017  Finalización: 31/05/2023   Valor: $ 10.417.002.936           8. DAVIVIENDA contrato:7114:  Inicio: 02/05/2020  Finalización: 31/07/2023   Valor: $53.091.450.596       9. DAVIVIENDA contrato:7423:  Inicio: 02/05/2020  Finalización: 01/08/2023   Valor: $86.138.779 .                               </t>
    </r>
    <r>
      <rPr>
        <b/>
        <sz val="10"/>
        <color theme="1"/>
        <rFont val="Arial"/>
        <family val="2"/>
      </rPr>
      <t xml:space="preserve"> EXISTE LA EXPERIENCIA DEL PROPONENTE, SIENEMBARGO "NO APLICA" YA QUE NO SE TIENE CERTEZA A QUE GRUPO (1 Y 2) ESTA APLICANDO AL OFERTA</t>
    </r>
  </si>
  <si>
    <r>
      <rPr>
        <sz val="11"/>
        <color theme="1"/>
        <rFont val="Arial"/>
        <family val="2"/>
      </rPr>
      <t xml:space="preserve">PROPUESTA SEGURIDAD ONCOR LTDA. TOMO II.pdf  -ANEXO 9 - (Pagina 260) Existe el compormiso para el grupo 2
</t>
    </r>
    <r>
      <rPr>
        <sz val="11"/>
        <color rgb="FFFF0000"/>
        <rFont val="Arial"/>
        <family val="2"/>
      </rPr>
      <t>Presentan documento de compromiso para cumplir con lo requerido en el pliego de condiciones.</t>
    </r>
  </si>
  <si>
    <r>
      <rPr>
        <sz val="11"/>
        <color theme="1"/>
        <rFont val="Arial"/>
        <family val="2"/>
      </rPr>
      <t xml:space="preserve">PROPUESTA SEGURIDAD ONCOR LTDA. TOMO II.pdf  en la propuesta NO existe compromiso para el GRUPO 2
</t>
    </r>
    <r>
      <rPr>
        <sz val="11"/>
        <color rgb="FFFF0000"/>
        <rFont val="Arial"/>
        <family val="2"/>
      </rPr>
      <t>El requerimiento no fue subsanado, toda vez que no se presenta el documento con las especificaciones solicitadas</t>
    </r>
  </si>
  <si>
    <r>
      <rPr>
        <sz val="11"/>
        <color theme="1"/>
        <rFont val="Arial"/>
        <family val="2"/>
      </rPr>
      <t xml:space="preserve">PROPUESTA SEGURIDAD ONCOR LTDA. TOMO II.pdf  ANEXO 8 (Pagina 257) en la propuesta solo existe compromiso para el GRUPO 1 - Salario competitivo presenta dos compromisos, ambos para Grupo 1 y están invalidados por que hace referencia a dos tipos de salario.
</t>
    </r>
    <r>
      <rPr>
        <sz val="11"/>
        <color rgb="FFFF0000"/>
        <rFont val="Arial"/>
        <family val="2"/>
      </rPr>
      <t>En Anexo 8 Pagina 256 y 257 Presentan documento con compromiso de otorgar &gt;1.4 SMMLV, para el Grupo 1. Adicionalmente presenta otro compoiso de salario donde selecciona 1.1 SMMML y &gt;1.4 SMMLV tambien para el Grupo 1</t>
    </r>
  </si>
  <si>
    <r>
      <rPr>
        <sz val="11"/>
        <color theme="1"/>
        <rFont val="Arial"/>
        <family val="2"/>
      </rPr>
      <t xml:space="preserve">PROPUESTA SEGURIDAD ONCOR LTDA. TOMO II.pdf  - ANEXO 10 (Pagina 262) Existe el compormiso para el grupo 2
</t>
    </r>
    <r>
      <rPr>
        <sz val="11"/>
        <color rgb="FFFF0000"/>
        <rFont val="Arial"/>
        <family val="2"/>
      </rPr>
      <t>Presenta de nuevo documento que avala compromiso de cumplir con lo requerido en el pliego.</t>
    </r>
  </si>
  <si>
    <r>
      <rPr>
        <b/>
        <sz val="12"/>
        <color theme="1"/>
        <rFont val="Arial"/>
        <family val="2"/>
      </rPr>
      <t>PROPONENTE:</t>
    </r>
    <r>
      <rPr>
        <sz val="12"/>
        <color theme="1"/>
        <rFont val="Arial"/>
        <family val="2"/>
      </rPr>
      <t xml:space="preserve">  SEPECANDIS G2</t>
    </r>
  </si>
  <si>
    <r>
      <rPr>
        <b/>
        <u/>
        <sz val="10"/>
        <color theme="1"/>
        <rFont val="Arial"/>
        <family val="2"/>
      </rPr>
      <t xml:space="preserve">4.4.1.1.1. Medios de comunicación
</t>
    </r>
    <r>
      <rPr>
        <u/>
        <sz val="10"/>
        <color theme="1"/>
        <rFont val="Arial"/>
        <family val="2"/>
      </rPr>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 Por tal motivo, y de conformidad con la necesidad presentada por la Universidad, debido a que se encuentra compuesta por sedes distantes una de otra, deberá acreditar que sus comunicaciones son realizadas por medio de una compañía de interconectividad, cuyos equipos deben ser de última
generación y no deben estar desactualizados, para garantizar la calidad y la efectividad en las comunicaciones y la correcta ejecución del servicio de seguridad contratado; con lo que a su vez se garantiza la comunicación inmediata con instituciones tales como: la Policía Nacional, Redes de Apoyo y Solidaridad Ciudadana (Decreto 3222 de 2002), Ejército Nacional, entre otras.
Por lo tanto, como mínimo se deberá ofertar un plan efectivo de interconectividad que garantice comunicación continua las 24 horas del día, durante el plazo de ejecución del contrato, de todos los servicios de seguridad y del esquema de seguridad de las sedes de la Universidad.
El personal asignado a los puestos relacionados; esto es guardas de seguridad, manejadores caninos y supervisores, deberá ser provisto por parte del contratista de un medio de comunicación, que permita la transmisión de la información de una manera eficiente. Para el caso del Circuito Cerrado de Televisión (CCTV) de la Universidad, los recorredores perimetrales y los Supervisores de turno, estos deben contar con equipos de comunicación efectiva, con minutos ilimitados entre los equipos y minutos ilimitados a otros operadores, según bolsa empresarial, de lo cual la empresa contratista es el responsable de cubrir estos gastos de operación.
Lo anterior para garantizar la correcta prestación del servicio y la efectividad en la ejecución del contrato de seguridad en las diferentes sedes de la Universidad. Es de anotar, que el Artículo 2° del Decreto 2187 de 2001, “establece que el vigilante vinculado a una empresa o cooperativa de vigilancia y seguridad privada, en el ejercicio de su labor, puede utilizar cualquier medio que sirva para lograr la finalidad de la actividad que se le encomendó, trátese de armas de fuego, medios tecnológicos, caninos, bastones de mando, vehículos, comunicaciones, armas no letales y cualquier otro elemento debidamente autorizado por la Superintendencia de Vigilancia y Seguridad Privada”.</t>
    </r>
  </si>
  <si>
    <t>Folio 295</t>
  </si>
  <si>
    <r>
      <rPr>
        <b/>
        <u/>
        <sz val="10"/>
        <color theme="1"/>
        <rFont val="Arial"/>
        <family val="2"/>
      </rPr>
      <t xml:space="preserve">4.4.1.1.2. Medios de Comunicación y Tecnológicos G1
</t>
    </r>
    <r>
      <rPr>
        <u/>
        <sz val="10"/>
        <color theme="1"/>
        <rFont val="Arial"/>
        <family val="2"/>
      </rPr>
      <t xml:space="preserve">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 </t>
    </r>
    <r>
      <rPr>
        <b/>
        <u/>
        <sz val="10"/>
        <color theme="1"/>
        <rFont val="Arial"/>
        <family val="2"/>
      </rPr>
      <t>con equipos de última generación rugerizados y compatibles</t>
    </r>
    <r>
      <rPr>
        <u/>
        <sz val="10"/>
        <color theme="1"/>
        <rFont val="Arial"/>
        <family val="2"/>
      </rPr>
      <t xml:space="preserve"> ,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0"/>
        <color rgb="FFFF0000"/>
        <rFont val="Arial"/>
        <family val="2"/>
      </rPr>
      <t>Equipos de Comunicacion 8, Detectores de metal 4</t>
    </r>
  </si>
  <si>
    <r>
      <rPr>
        <b/>
        <u/>
        <sz val="11"/>
        <color rgb="FFFF0000"/>
        <rFont val="Arial"/>
        <family val="2"/>
      </rPr>
      <t>4.4.2.1.2. Medios de Comunicación y Tecnológicos G2</t>
    </r>
    <r>
      <rPr>
        <b/>
        <u/>
        <sz val="11"/>
        <color theme="1"/>
        <rFont val="Arial"/>
        <family val="2"/>
      </rPr>
      <t xml:space="preserve">
</t>
    </r>
    <r>
      <rPr>
        <u/>
        <sz val="11"/>
        <color theme="1"/>
        <rFont val="Arial"/>
        <family val="2"/>
      </rPr>
      <t>Adicionalmente y con el fin de realizar las diferentes coordinaciones entre el personal de la compañía contratista y el personal adscrito a la Oficina de Protección del Patrimonio de la Universidad, la compañía contratista deberá proveer los medios de interconectividad, es de aclarar, que cada uno de los equipos de comunicación deben contar con comunicación ilimitada entre todos los operadores y la transmisión de archivos multimedia,</t>
    </r>
    <r>
      <rPr>
        <b/>
        <u/>
        <sz val="11"/>
        <color theme="1"/>
        <rFont val="Arial"/>
        <family val="2"/>
      </rPr>
      <t>con equipos de última generación rugerizados y compatibles</t>
    </r>
    <r>
      <rPr>
        <u/>
        <sz val="11"/>
        <color theme="1"/>
        <rFont val="Arial"/>
        <family val="2"/>
      </rPr>
      <t xml:space="preserve">, que garantice la efectividad de las comunicaciones, para llevar a cabo el objeto contractual. Lo anterior según paquete empresarial ofrecido por las compañías de intercomunicación, respecto de los cuales la Universidad Militar Nueva Granada, asumirá el costo por su utilización, de conformidad con lo dispuesto por la Superintendencia de Vigilancia y Seguridad Privada, en la circular externa N° 20211300000225 emitida el 15 de diciembre de 2021; la cual establece las tarifas vigentes para el año 2022 de los servicios de vigilancia y seguridad privada y lo estipulado en el Numeral 2. Servicios Adicionales, de la siguiente manera: 
</t>
    </r>
    <r>
      <rPr>
        <b/>
        <u/>
        <sz val="11"/>
        <color rgb="FFFF0000"/>
        <rFont val="Arial"/>
        <family val="2"/>
      </rPr>
      <t>2022 Equipos de Comunicacion 4, Detectores de metal 2
2023 Equipos de Comunicacion 3, Detectores de metal 2</t>
    </r>
  </si>
  <si>
    <r>
      <rPr>
        <sz val="11"/>
        <color theme="1"/>
        <rFont val="Arial"/>
        <family val="2"/>
      </rPr>
      <t xml:space="preserve">Folio 295, solamente relaciona 3 equipos de comunicacion y 2 detectores para el 2023 y no relaciona los equipos de comunicacion y detector requeridos para el 2022, señalados claramente en el pliego. SE SOLICITA SUBSANAR en concordancia con lo contenido en la propuesta economica.
</t>
    </r>
    <r>
      <rPr>
        <b/>
        <sz val="11"/>
        <color theme="1"/>
        <rFont val="Arial"/>
        <family val="2"/>
      </rPr>
      <t xml:space="preserve">SUBSANACION: En documento allegado, sin foliar el proponente manifiesta cumplir con lo requerido en el pliego , acorde con las adendas, manifestando la cantidad de equipos requeridos para la vigencia 2022 y 2023 en el grupo 2. </t>
    </r>
  </si>
  <si>
    <r>
      <rPr>
        <b/>
        <u/>
        <sz val="10"/>
        <color theme="1"/>
        <rFont val="Arial"/>
        <family val="2"/>
      </rPr>
      <t xml:space="preserve">4.4.1.1.3. Personal Contratado
</t>
    </r>
    <r>
      <rPr>
        <u/>
        <sz val="10"/>
        <color theme="1"/>
        <rFont val="Arial"/>
        <family val="2"/>
      </rPr>
      <t>El personal que vincule el contratista para la prestación del servicio de vigilancia deberá estar afiliado al Sistema General de Seguridad Social Integral en Salud, Pensión, Riesgos Laborales, así como a las Cajas de Compensación Familiar, por tal motivo, el contratista previo al inicio de labores deberá presentar constancia de afiliación por parte del empleador de la totalidad de sus trabajadores al sistema general de seguridad social, así como la realización de los aportes que se establecen en la ley 100 de 1993, artículos 13, 17, 18 (base de cotización), 22, 157, 161; Ley 797 de 2003, artículos 2 y 4, en concordancia con lo dispuesto en el Título V, capítulo II y demás contenidos en el Código Sustantivo del Trabajo.
El personal vinculado por el contratista, deberá contar con el Certificado de aptitud Psicofísica para el porte y tenencia de armas de fuego, de que trata el artículo 1° de la ley 1539 de 2012, modificado por el artículo 8 de la ley 1920 de 2018 reglamentada por los Decretos 2368 de 2012, 738 de 2013 y 018 de 2015 y la Circular Externa 20157000000185 de 2015 expedida por la superintendencia de Vigilancia y Seguridad Privada.
Capacitación: El personal asignado por la compañía a la que le sea adjudicado el contrato, deberá contar como mínimo con curso de fundamentación para cada uno de los ciclos requeridos SUPERVISOR, VIGILANTE, MANEJADOR CANINO y OPERADOR DE MEDIOS TECNOLÓGICOS, con una intensidad mínima horaria de cien (100) horas, con excepción al ciclo de MANEJADOR CANINO, el cual tendrá una capacitación mínima horaria de doscientas (200) horas, de conformidad con lo preceptuado en la Resolución 4973 del 27 de julio de 2011 emanada por la Superintendencia de Vigilancia y Seguridad Privada en sus artículos primero (1o), tercero (3o) y décimo (10o) “Equivalencias”.
Dotacion
Uniformes
Armas 
Vigilantes
Coordinador
Supervisores
Manejadores caninos
Medios tecnologicos</t>
    </r>
  </si>
  <si>
    <t>Folio 297 al folio 302</t>
  </si>
  <si>
    <r>
      <rPr>
        <b/>
        <u/>
        <sz val="10"/>
        <color theme="1"/>
        <rFont val="Arial"/>
        <family val="2"/>
      </rPr>
      <t>4.4.1.1.12. Caninos G1</t>
    </r>
    <r>
      <rPr>
        <u/>
        <sz val="10"/>
        <color theme="1"/>
        <rFont val="Arial"/>
        <family val="2"/>
      </rPr>
      <t xml:space="preserve">
</t>
    </r>
    <r>
      <rPr>
        <u/>
        <sz val="10"/>
        <color theme="1"/>
        <rFont val="Arial"/>
        <family val="2"/>
      </rPr>
      <t xml:space="preserve">Con el fin de prestar un servicio con efectividad, se requiere que el adjudicatario cuente con un mínimo de tres 3 canes por cada servicio de manejador canino, es decir quince (15) canes, doce (12) de ellos con especialidad en detección de explosivos y tres (3) en detección de narcóticos,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</si>
  <si>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r>
      <rPr>
        <b/>
        <u/>
        <sz val="10"/>
        <color rgb="FFFF0000"/>
        <rFont val="Arial"/>
        <family val="2"/>
      </rPr>
      <t>4.4.2.1.13. Caninos G2</t>
    </r>
    <r>
      <rPr>
        <u/>
        <sz val="10"/>
        <color theme="1"/>
        <rFont val="Arial"/>
        <family val="2"/>
      </rPr>
      <t xml:space="preserve">
</t>
    </r>
    <r>
      <rPr>
        <u/>
        <sz val="10"/>
        <color theme="1"/>
        <rFont val="Arial"/>
        <family val="2"/>
      </rPr>
      <t xml:space="preserve">Con el fin de prestar un servicio con eficiencia, eficacia y efectividad, se requiere que el adjudicatario cuente con un mínimo de dos 2 canes para cada servicio de 12 horas y de tres 3 canes por cada servicio de manejador canino de 24 horas, es decir diez (10) canes con especialidad en detección de explosivos,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t>
    </r>
  </si>
  <si>
    <t>Folio 303</t>
  </si>
  <si>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30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</si>
  <si>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0"/>
        <color theme="1"/>
        <rFont val="Arial"/>
        <family val="2"/>
      </rPr>
      <t xml:space="preserve">Contratos de Vigilancia. Para acreditar la experiencia específica, el proponente debe presentar las certificaciones de experiencia correspondientes a la ejecución y cumplimiento de siete (7) contratos de vigilancia liquidados durante los últimos siete (7) años contados a partir del cierre de la presente invitación. Los cuales deben ser acreditados con diferentes entidades del sector público y/o privado, que demuestren el empleo de mínimo </t>
    </r>
    <r>
      <rPr>
        <b/>
        <u/>
        <sz val="10"/>
        <color rgb="FFFF0000"/>
        <rFont val="Arial"/>
        <family val="2"/>
      </rPr>
      <t>20</t>
    </r>
    <r>
      <rPr>
        <sz val="10"/>
        <color theme="1"/>
        <rFont val="Arial"/>
        <family val="2"/>
      </rPr>
      <t xml:space="preserve"> puntos devigilancia por contrato.(La experiencia debe acreditarse mínimo con tres (3) entidades diferentes). Las certificaciones de experiencia deben cumplir las siguientes condiciones:
a) Si la experiencia es acreditada mediante un contrato adelantado en consorcio o unión temporal, la empresa a nombre de quien se presente la certificación, deberá tener una participación superior al 60%.
b) Al menos uno de los siete (7) contratos certificados, debe acreditar que el oferente ha utilizado Centrales de Monitoreo y manejo del Circuito Cerrado de Televisión (CCTV), con Sistema de Detección de Alarmas, dentro de las funciones adquiridas con el cliente.
c) Al menos uno de los siete (7) contratos certificados, debe acreditar la prestación del servicio de vigilancia en una Institución de Educación Superior.
d) El valor de total de las certificaciones sumadas no podrá ser inferior al 200% del presupuesto oficial de la presente Invitación Pública.
e) En el caso de que la oferta sea presentada en Consorcio o de Unión Temporal, al menos tres (3) de las certificaciones de los contratos presentados deberá ser acreditada por el integrante que tenga el mayor porcentaje de participación.
Aunado a lo anterior, las certificaciones deberán contener:
 Nombre o razón social del contratante.
 Nombre o razón social del contratista.
 Si el contrato se ejecutó en consorcio y/o Unión temporal.
 Porcentaje de participación de los integrantes del consorcio y/o unión temporal.
 Alcance de los servicios prestados literales b y c.
 Lugar de ejecución.
 Valor del contrato.
 Fecha de inicio y fecha de terminación del contrato.
Para acreditar la experiencia específica requerida, el proponente </t>
    </r>
    <r>
      <rPr>
        <b/>
        <u/>
        <sz val="10"/>
        <color theme="1"/>
        <rFont val="Arial"/>
        <family val="2"/>
      </rPr>
      <t>debera presentar</t>
    </r>
    <r>
      <rPr>
        <sz val="10"/>
        <color theme="1"/>
        <rFont val="Arial"/>
        <family val="2"/>
      </rPr>
      <t xml:space="preserve">, además de las certificaciones solicitadas, </t>
    </r>
    <r>
      <rPr>
        <b/>
        <u/>
        <sz val="10"/>
        <color theme="1"/>
        <rFont val="Arial"/>
        <family val="2"/>
      </rPr>
      <t>el acta  de liquidación</t>
    </r>
    <r>
      <rPr>
        <sz val="10"/>
        <color theme="1"/>
        <rFont val="Arial"/>
        <family val="2"/>
      </rPr>
      <t xml:space="preserve"> del contrato ejecutado y cumplido </t>
    </r>
    <r>
      <rPr>
        <b/>
        <u/>
        <sz val="10"/>
        <color theme="1"/>
        <rFont val="Arial"/>
        <family val="2"/>
      </rPr>
      <t>y podra presentar la evaluciaon de satisfaccion del servicio, si esta ultima es emitida por la entidad.</t>
    </r>
    <r>
      <rPr>
        <sz val="10"/>
        <color theme="1"/>
        <rFont val="Arial"/>
        <family val="2"/>
      </rPr>
      <t xml:space="preserve">
 El proponente que aporte las siete (7) certificaciones con el lleno de los requisitos señalados obtendrá un puntaje de cien (100) puntos, de lo contrario obtendrá cero (0) puntos.
 No se le asignará puntaje al proponente que no aporte las certificaciones en los términos solicitados.
 De igual manera, no se asignará puntaje en aquellos casos en que de la evaluación del servicio de los contratos acreditados se evidencie que éste fue prestado deficientemente.
 Si la totalidad de la experiencia específica es acreditada por uno solo de los integrantes del consorcio o unión temporal, este deberá tener una participación no inferior al 50% en el consorcio o unión temporal,en el contrato derivado del presente proceso y en su ejecución.
 Si la experiencia específica es acreditada por más de uno de los integrantes del consorcio o unión temporal, aquel que aporte el mayor valor en contratos, respecto de los otros integrantes, deberá tener una participación no inferior al 60% en el consorcio o unión temporal.
 En el evento que se aporten más de siete (7) certificaciones se consideraran las siete primeras en orden cronológico de la más reciente a la más antigua.</t>
    </r>
  </si>
  <si>
    <r>
      <rPr>
        <sz val="11"/>
        <color theme="1"/>
        <rFont val="Arial"/>
        <family val="2"/>
      </rPr>
      <t xml:space="preserve">1. ALCALDIA MAYOR DE BOGOTA, $15.416.383.172;13MAY2016 a 12MAY 2017,SEPECOL 80% PARTICIPACION EN UT,Vigilancia </t>
    </r>
    <r>
      <rPr>
        <u/>
        <sz val="11"/>
        <color rgb="FF1155CC"/>
        <rFont val="Arial"/>
        <family val="2"/>
      </rPr>
      <t>privada.</t>
    </r>
    <r>
      <rPr>
        <sz val="11"/>
        <color theme="1"/>
        <rFont val="Arial"/>
        <family val="2"/>
      </rPr>
      <t xml:space="preserve">,  270 PUESTOS
</t>
    </r>
    <r>
      <rPr>
        <sz val="11"/>
        <color rgb="FFFF0000"/>
        <rFont val="Arial"/>
        <family val="2"/>
      </rPr>
      <t xml:space="preserve">.
</t>
    </r>
    <r>
      <rPr>
        <sz val="11"/>
        <color theme="1"/>
        <rFont val="Arial"/>
        <family val="2"/>
      </rPr>
      <t xml:space="preserve">2.CONSEJO SUPERIOR DE LA JUDICATURA, $1.297.871.822; 01DIC2017 AL 31julO2018, 43 PUESTOS, 
3. </t>
    </r>
    <r>
      <rPr>
        <sz val="11"/>
        <color rgb="FFFF0000"/>
        <rFont val="Arial"/>
        <family val="2"/>
      </rPr>
      <t>ALCALDIA MAYO DE BOGOTA, SEC EDUCACION, $8.626.043.079). Adición: Trecientos Cuarenta y Dos Millones Quinientos Sesenta y Tres Mil Ciento Setenta y Dos
Pesos M/Cte. ($342.563.172). Adición: Tres Mil Ochenta y Tres Millones Trecientos Dieciséis Mil Cuarenta y Dos Pesos M/Cte.
($3.083.316.042).SE PRORROGA HASTA 06jul2020, Adición: Cuatrocientos Ochenta Millones Setecientos Cinco Mil Seiscientos Ochenta y Tres Pesos
M/Cte. ($480.705.683).Prorroga: Hasta el 6 de mayo de 2020.El valor del presente contrato es de
DOCE MIL QUINIENTOS TREINTA Y DOS MILLONES SEISCIENTOS VEINTISIETE MIL
NOVECIENTOS SETENTA Y SEIS PESOS ($12.532.627.976) M/CTE. VIGILANCIA Y MEDIO CANINO, mantenimiento sistemas de CCTV y alarma</t>
    </r>
    <r>
      <rPr>
        <sz val="11"/>
        <color theme="1"/>
        <rFont val="Arial"/>
        <family val="2"/>
      </rPr>
      <t xml:space="preserve">, </t>
    </r>
    <r>
      <rPr>
        <b/>
        <sz val="11"/>
        <color rgb="FFFF0000"/>
        <rFont val="Arial"/>
        <family val="2"/>
      </rPr>
      <t xml:space="preserve">50% DE PORCENTAJE EN UT  SEANSED
</t>
    </r>
    <r>
      <rPr>
        <sz val="11"/>
        <color theme="1"/>
        <rFont val="Arial"/>
        <family val="2"/>
      </rPr>
      <t xml:space="preserve">4. ALCADIA MAYOR-SEC EDUCACION, $9.343.889.058, 08MAY2020 A 02MAY21, Se adicionó valor $ 3.618.163.370 Prorroga hasta el 23 de abril de 2021, Se adicionó valor $ 193.074.819 Prorroga hasta el 29 de abril de 2021, Se adicionó valor $ 115.844.892 Prorroga hasta el 2 de mayo de 2021, VALOR TOTAL $13.270.972.139).849 PUESTOS, SISTEMA DE ALARMA, </t>
    </r>
    <r>
      <rPr>
        <b/>
        <sz val="11"/>
        <color rgb="FFFF0000"/>
        <rFont val="Arial"/>
        <family val="2"/>
      </rPr>
      <t xml:space="preserve">UT SEANSED 50% SEPECOL.
</t>
    </r>
    <r>
      <rPr>
        <sz val="11"/>
        <color theme="1"/>
        <rFont val="Arial"/>
        <family val="2"/>
      </rPr>
      <t xml:space="preserve">5. FABRICA LICORES DE ANTIOQUIA, ANDISEG, 01MAY19 A 30JUN20, $7.730.318.160; VIGILANCIA Y MEDIO CANINO, SISTEMA MONITOREO, ALARMAS Y REACCION, MEDIO CANINO,  
6. SECRETARIA DE MOVILIDAD-ANDISEG; VIGILANCIA FIJA Y MOVIL CON ARAMS Y SIN ARMAS, MEDIO TECNOLOGICOS CCTV ALARMAS Y CANINO 18ABR17 AL 17ABR18, $ 3.489. 759. 942;181 GUARDAS, 
7. UIS ANDISEG, 23DIC2015 A 15JUL 16, $1.597.032. 399, SERRVICIO SEGURIDAD,
RESUMEN
EDUCACION SUPERIOR     SI 
PARTICIPACION DENTRO DE LA UT SUPERIOR AL 60%     NO
SUMATORIA MAYOR AL 200% DEL PPTO OFICIAL          SI
</t>
    </r>
  </si>
  <si>
    <t>Folio 1316</t>
  </si>
  <si>
    <t>El proponente que demuestre una asignación salarial a los guardas de seguridad, que sea competitiva con respecto a los demás oferentes recibiría puntaje de acuerdo a los siguientes criterios de salario neto a pagar, tomando el salario descrito en los criterios como línea base para los servicios que presten en jornadas de 8 horas, conservando las adiciones para los que presten 12 horas y cuenten con especialidades en medios tecnológicos y manejadores caninos.
a) 1,1 SMLVM 200 puntos
b) 1,2 SMLVM 60 puntos
c) 1,3 SMLVM 90 puntos
d) &gt;1,4 SMLVM 300 puntos</t>
  </si>
  <si>
    <t>Folio 1480 &gt; 1,4 SMMLV</t>
  </si>
  <si>
    <t>Folio 1333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</si>
</sst>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40A]\ * #,##0_ ;_-[$$-240A]\ * \-#,##0\ ;_-[$$-240A]\ * &quot;-&quot;??_ ;_-@_ "/>
    <numFmt numFmtId="165" formatCode="_-&quot;$&quot;\ * #,##0.00_-;\-&quot;$&quot;\ * #,##0.00_-;_-&quot;$&quot;\ * &quot;-&quot;??_-;_-@"/>
    <numFmt numFmtId="166" formatCode="#,##0_ ;\-#,##0\ "/>
  </numFmts>
  <fonts count="38" x14ac:knownFonts="1">
    <font>
      <sz val="11"/>
      <color theme="1"/>
      <name val="Calibri"/>
      <scheme val="minor"/>
    </font>
    <font>
      <sz val="11"/>
      <color theme="1"/>
      <name val="Arial"/>
      <family val="2"/>
    </font>
    <font>
      <b/>
      <sz val="16"/>
      <color theme="1"/>
      <name val="Arial"/>
      <family val="2"/>
    </font>
    <font>
      <sz val="11"/>
      <name val="Calibri"/>
      <family val="2"/>
    </font>
    <font>
      <b/>
      <sz val="14"/>
      <color theme="1"/>
      <name val="Arial"/>
      <family val="2"/>
    </font>
    <font>
      <b/>
      <sz val="12"/>
      <color theme="1"/>
      <name val="Arial"/>
      <family val="2"/>
    </font>
    <font>
      <b/>
      <sz val="9"/>
      <color theme="1"/>
      <name val="Arial"/>
      <family val="2"/>
    </font>
    <font>
      <b/>
      <sz val="11"/>
      <color theme="1"/>
      <name val="Arial"/>
      <family val="2"/>
    </font>
    <font>
      <b/>
      <u/>
      <sz val="10"/>
      <color theme="1"/>
      <name val="Arial"/>
      <family val="2"/>
    </font>
    <font>
      <u/>
      <sz val="10"/>
      <color theme="1"/>
      <name val="Arial"/>
      <family val="2"/>
    </font>
    <font>
      <sz val="10"/>
      <color theme="1"/>
      <name val="Arial"/>
      <family val="2"/>
    </font>
    <font>
      <sz val="11"/>
      <color rgb="FFFF0000"/>
      <name val="Arial"/>
      <family val="2"/>
    </font>
    <font>
      <b/>
      <sz val="10"/>
      <color theme="1"/>
      <name val="Arial"/>
      <family val="2"/>
    </font>
    <font>
      <sz val="11"/>
      <color theme="0"/>
      <name val="Arial"/>
      <family val="2"/>
    </font>
    <font>
      <b/>
      <sz val="11"/>
      <color theme="0"/>
      <name val="Arial"/>
      <family val="2"/>
    </font>
    <font>
      <sz val="11"/>
      <color rgb="FFFFFFFF"/>
      <name val="Arial"/>
      <family val="2"/>
    </font>
    <font>
      <sz val="8"/>
      <color theme="1"/>
      <name val="Arial"/>
      <family val="2"/>
    </font>
    <font>
      <sz val="9"/>
      <color theme="1"/>
      <name val="Arial"/>
      <family val="2"/>
    </font>
    <font>
      <sz val="8"/>
      <color rgb="FFFF0000"/>
      <name val="Arial"/>
      <family val="2"/>
    </font>
    <font>
      <b/>
      <u/>
      <sz val="10"/>
      <color theme="1"/>
      <name val="Arial"/>
      <family val="2"/>
    </font>
    <font>
      <u/>
      <sz val="10"/>
      <color theme="1"/>
      <name val="Arial"/>
      <family val="2"/>
    </font>
    <font>
      <b/>
      <sz val="8"/>
      <color theme="1"/>
      <name val="Arial"/>
      <family val="2"/>
    </font>
    <font>
      <b/>
      <sz val="11"/>
      <color rgb="FFFFFFFF"/>
      <name val="Arial"/>
      <family val="2"/>
    </font>
    <font>
      <b/>
      <sz val="10"/>
      <color theme="0"/>
      <name val="Arial"/>
      <family val="2"/>
    </font>
    <font>
      <sz val="11"/>
      <color rgb="FF222222"/>
      <name val="Arial"/>
      <family val="2"/>
    </font>
    <font>
      <sz val="11"/>
      <color rgb="FF222222"/>
      <name val="Arial"/>
      <family val="2"/>
    </font>
    <font>
      <u/>
      <sz val="11"/>
      <color theme="1"/>
      <name val="Arial"/>
      <family val="2"/>
    </font>
    <font>
      <sz val="11"/>
      <color rgb="FF000000"/>
      <name val="Arial"/>
      <family val="2"/>
    </font>
    <font>
      <b/>
      <u/>
      <sz val="10"/>
      <color theme="1"/>
      <name val="Arial"/>
      <family val="2"/>
    </font>
    <font>
      <b/>
      <u/>
      <sz val="10"/>
      <color theme="1"/>
      <name val="Arial"/>
      <family val="2"/>
    </font>
    <font>
      <u/>
      <sz val="10"/>
      <color theme="1"/>
      <name val="Arial"/>
      <family val="2"/>
    </font>
    <font>
      <u/>
      <sz val="10"/>
      <color theme="1"/>
      <name val="Arial"/>
      <family val="2"/>
    </font>
    <font>
      <b/>
      <u/>
      <sz val="10"/>
      <color rgb="FFFF0000"/>
      <name val="Arial"/>
      <family val="2"/>
    </font>
    <font>
      <sz val="12"/>
      <color theme="1"/>
      <name val="Arial"/>
      <family val="2"/>
    </font>
    <font>
      <u/>
      <sz val="11"/>
      <color rgb="FF1155CC"/>
      <name val="Arial"/>
      <family val="2"/>
    </font>
    <font>
      <b/>
      <sz val="11"/>
      <color rgb="FFFF0000"/>
      <name val="Arial"/>
      <family val="2"/>
    </font>
    <font>
      <b/>
      <u/>
      <sz val="11"/>
      <color rgb="FFFF0000"/>
      <name val="Arial"/>
      <family val="2"/>
    </font>
    <font>
      <b/>
      <u/>
      <sz val="11"/>
      <color theme="1"/>
      <name val="Arial"/>
      <family val="2"/>
    </font>
  </fonts>
  <fills count="16">
    <fill>
      <patternFill patternType="none"/>
    </fill>
    <fill>
      <patternFill patternType="gray125"/>
    </fill>
    <fill>
      <patternFill patternType="solid">
        <fgColor theme="0"/>
        <bgColor theme="0"/>
      </patternFill>
    </fill>
    <fill>
      <patternFill patternType="solid">
        <fgColor rgb="FF00FF00"/>
        <bgColor rgb="FF00FF00"/>
      </patternFill>
    </fill>
    <fill>
      <patternFill patternType="solid">
        <fgColor rgb="FFD8D8D8"/>
        <bgColor rgb="FFD8D8D8"/>
      </patternFill>
    </fill>
    <fill>
      <patternFill patternType="solid">
        <fgColor rgb="FFDBE5F1"/>
        <bgColor rgb="FFDBE5F1"/>
      </patternFill>
    </fill>
    <fill>
      <patternFill patternType="solid">
        <fgColor rgb="FFFF0000"/>
        <bgColor rgb="FFFF0000"/>
      </patternFill>
    </fill>
    <fill>
      <patternFill patternType="solid">
        <fgColor rgb="FFCCCCCC"/>
        <bgColor rgb="FFCCCCCC"/>
      </patternFill>
    </fill>
    <fill>
      <patternFill patternType="solid">
        <fgColor rgb="FFFFC000"/>
        <bgColor rgb="FFFFC000"/>
      </patternFill>
    </fill>
    <fill>
      <patternFill patternType="solid">
        <fgColor rgb="FF0F243E"/>
        <bgColor rgb="FF0F243E"/>
      </patternFill>
    </fill>
    <fill>
      <patternFill patternType="solid">
        <fgColor rgb="FFFFFF00"/>
        <bgColor rgb="FFFFFF00"/>
      </patternFill>
    </fill>
    <fill>
      <patternFill patternType="solid">
        <fgColor rgb="FFD99594"/>
        <bgColor rgb="FFD99594"/>
      </patternFill>
    </fill>
    <fill>
      <patternFill patternType="solid">
        <fgColor rgb="FFEA9999"/>
        <bgColor rgb="FFEA9999"/>
      </patternFill>
    </fill>
    <fill>
      <patternFill patternType="solid">
        <fgColor rgb="FFFFFFFF"/>
        <bgColor rgb="FFFFFFFF"/>
      </patternFill>
    </fill>
    <fill>
      <patternFill patternType="solid">
        <fgColor rgb="FFE6B8AF"/>
        <bgColor rgb="FFE6B8AF"/>
      </patternFill>
    </fill>
    <fill>
      <patternFill patternType="solid">
        <fgColor rgb="FFDD7E6B"/>
        <bgColor rgb="FFDD7E6B"/>
      </patternFill>
    </fill>
  </fills>
  <borders count="16">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164" fontId="0" fillId="0" borderId="0"/>
  </cellStyleXfs>
  <cellXfs count="120">
    <xf numFmtId="164" fontId="0" fillId="0" borderId="0" xfId="0"/>
    <xf numFmtId="164" fontId="1" fillId="2" borderId="1" xfId="0" applyFont="1" applyFill="1" applyBorder="1"/>
    <xf numFmtId="164" fontId="1" fillId="2" borderId="1" xfId="0" applyFont="1" applyFill="1" applyBorder="1" applyAlignment="1">
      <alignment horizontal="center" vertical="center"/>
    </xf>
    <xf numFmtId="164" fontId="5" fillId="2" borderId="1" xfId="0" applyFont="1" applyFill="1" applyBorder="1" applyAlignment="1">
      <alignment horizontal="center"/>
    </xf>
    <xf numFmtId="164" fontId="1" fillId="4" borderId="1" xfId="0" applyFont="1" applyFill="1" applyBorder="1"/>
    <xf numFmtId="164" fontId="7" fillId="5" borderId="6" xfId="0" applyFont="1" applyFill="1" applyBorder="1" applyAlignment="1">
      <alignment horizontal="center" vertical="center" wrapText="1"/>
    </xf>
    <xf numFmtId="164" fontId="7" fillId="4" borderId="6" xfId="0" applyFont="1" applyFill="1" applyBorder="1" applyAlignment="1">
      <alignment horizontal="center" vertical="center"/>
    </xf>
    <xf numFmtId="165" fontId="7" fillId="4" borderId="6" xfId="0" applyNumberFormat="1" applyFont="1" applyFill="1" applyBorder="1" applyAlignment="1">
      <alignment horizontal="center" vertical="center"/>
    </xf>
    <xf numFmtId="164" fontId="7" fillId="2" borderId="6" xfId="0" applyFont="1" applyFill="1" applyBorder="1" applyAlignment="1">
      <alignment horizontal="center" vertical="center"/>
    </xf>
    <xf numFmtId="49" fontId="8" fillId="2" borderId="6" xfId="0" applyNumberFormat="1" applyFont="1" applyFill="1" applyBorder="1" applyAlignment="1">
      <alignment horizontal="left" vertical="center" wrapText="1"/>
    </xf>
    <xf numFmtId="164" fontId="1" fillId="4" borderId="6" xfId="0" applyFont="1" applyFill="1" applyBorder="1" applyAlignment="1">
      <alignment horizontal="center" vertical="center"/>
    </xf>
    <xf numFmtId="164" fontId="1" fillId="6" borderId="6" xfId="0" applyFont="1" applyFill="1" applyBorder="1" applyAlignment="1">
      <alignment horizontal="center" vertical="center"/>
    </xf>
    <xf numFmtId="164" fontId="1" fillId="2" borderId="6" xfId="0" applyFont="1" applyFill="1" applyBorder="1" applyAlignment="1">
      <alignment horizontal="center" vertical="center"/>
    </xf>
    <xf numFmtId="164" fontId="1" fillId="7" borderId="6" xfId="0" applyFont="1" applyFill="1" applyBorder="1" applyAlignment="1">
      <alignment horizontal="center" vertical="center"/>
    </xf>
    <xf numFmtId="49" fontId="9" fillId="2" borderId="6" xfId="0" applyNumberFormat="1" applyFont="1" applyFill="1" applyBorder="1" applyAlignment="1">
      <alignment horizontal="left" vertical="center" wrapText="1"/>
    </xf>
    <xf numFmtId="164" fontId="1" fillId="0" borderId="0" xfId="0" applyFont="1"/>
    <xf numFmtId="49" fontId="10" fillId="0" borderId="6" xfId="0" applyNumberFormat="1" applyFont="1" applyBorder="1" applyAlignment="1">
      <alignment horizontal="left" vertical="center" wrapText="1"/>
    </xf>
    <xf numFmtId="166" fontId="1" fillId="4" borderId="6" xfId="0" applyNumberFormat="1" applyFont="1" applyFill="1" applyBorder="1" applyAlignment="1">
      <alignment horizontal="center" vertical="center"/>
    </xf>
    <xf numFmtId="166" fontId="1" fillId="0" borderId="6" xfId="0" applyNumberFormat="1" applyFont="1" applyBorder="1" applyAlignment="1">
      <alignment horizontal="center" vertical="center"/>
    </xf>
    <xf numFmtId="0" fontId="1" fillId="0" borderId="6" xfId="0" applyNumberFormat="1" applyFont="1" applyBorder="1" applyAlignment="1">
      <alignment horizontal="center" vertical="center"/>
    </xf>
    <xf numFmtId="164" fontId="1" fillId="3" borderId="1" xfId="0" applyFont="1" applyFill="1" applyBorder="1"/>
    <xf numFmtId="166" fontId="11" fillId="4" borderId="6" xfId="0" applyNumberFormat="1" applyFont="1" applyFill="1" applyBorder="1" applyAlignment="1">
      <alignment horizontal="center" vertical="center"/>
    </xf>
    <xf numFmtId="164" fontId="1" fillId="0" borderId="6" xfId="0" applyFont="1" applyBorder="1" applyAlignment="1">
      <alignment horizontal="center" vertical="center"/>
    </xf>
    <xf numFmtId="166" fontId="1" fillId="4" borderId="10" xfId="0" applyNumberFormat="1" applyFont="1" applyFill="1" applyBorder="1" applyAlignment="1">
      <alignment horizontal="center" vertical="center"/>
    </xf>
    <xf numFmtId="0" fontId="1" fillId="0" borderId="10" xfId="0" applyNumberFormat="1" applyFont="1" applyBorder="1" applyAlignment="1">
      <alignment horizontal="center" vertical="center"/>
    </xf>
    <xf numFmtId="49" fontId="12" fillId="3" borderId="6" xfId="0" applyNumberFormat="1" applyFont="1" applyFill="1" applyBorder="1" applyAlignment="1">
      <alignment horizontal="center" vertical="center" wrapText="1"/>
    </xf>
    <xf numFmtId="166" fontId="7" fillId="4" borderId="6" xfId="0" applyNumberFormat="1" applyFont="1" applyFill="1" applyBorder="1" applyAlignment="1">
      <alignment horizontal="center" vertical="center"/>
    </xf>
    <xf numFmtId="166" fontId="7" fillId="0" borderId="6" xfId="0" applyNumberFormat="1" applyFont="1" applyBorder="1" applyAlignment="1">
      <alignment horizontal="center" vertical="center"/>
    </xf>
    <xf numFmtId="164" fontId="7" fillId="2" borderId="1" xfId="0" applyFont="1" applyFill="1" applyBorder="1"/>
    <xf numFmtId="164" fontId="7" fillId="2" borderId="1" xfId="0" applyFont="1" applyFill="1" applyBorder="1" applyAlignment="1">
      <alignment horizontal="center"/>
    </xf>
    <xf numFmtId="164" fontId="1" fillId="2" borderId="11" xfId="0" applyFont="1" applyFill="1" applyBorder="1"/>
    <xf numFmtId="164" fontId="1" fillId="2" borderId="11" xfId="0" applyFont="1" applyFill="1" applyBorder="1" applyAlignment="1">
      <alignment horizontal="center" vertical="center"/>
    </xf>
    <xf numFmtId="164" fontId="1" fillId="2" borderId="12" xfId="0" applyFont="1" applyFill="1" applyBorder="1"/>
    <xf numFmtId="164" fontId="7" fillId="2" borderId="6" xfId="0" applyFont="1" applyFill="1" applyBorder="1"/>
    <xf numFmtId="164" fontId="1" fillId="2" borderId="3" xfId="0" applyFont="1" applyFill="1" applyBorder="1"/>
    <xf numFmtId="164" fontId="1" fillId="2" borderId="0" xfId="0" applyFont="1" applyFill="1"/>
    <xf numFmtId="164" fontId="7" fillId="2" borderId="0" xfId="0" applyFont="1" applyFill="1" applyAlignment="1">
      <alignment horizontal="center" vertical="center"/>
    </xf>
    <xf numFmtId="164" fontId="1" fillId="2" borderId="0" xfId="0" applyFont="1" applyFill="1" applyAlignment="1">
      <alignment horizontal="center" vertical="center"/>
    </xf>
    <xf numFmtId="164" fontId="1" fillId="2" borderId="4" xfId="0" applyFont="1" applyFill="1" applyBorder="1"/>
    <xf numFmtId="164" fontId="1" fillId="3" borderId="6" xfId="0" applyFont="1" applyFill="1" applyBorder="1"/>
    <xf numFmtId="166" fontId="7" fillId="3" borderId="6" xfId="0" applyNumberFormat="1" applyFont="1" applyFill="1" applyBorder="1" applyAlignment="1">
      <alignment horizontal="center" vertical="center"/>
    </xf>
    <xf numFmtId="164" fontId="1" fillId="3" borderId="6" xfId="0" applyFont="1" applyFill="1" applyBorder="1" applyAlignment="1">
      <alignment horizontal="center" vertical="center"/>
    </xf>
    <xf numFmtId="166" fontId="7" fillId="2" borderId="0" xfId="0" applyNumberFormat="1" applyFont="1" applyFill="1" applyAlignment="1">
      <alignment horizontal="center" vertical="center"/>
    </xf>
    <xf numFmtId="164" fontId="13" fillId="6" borderId="6" xfId="0" applyFont="1" applyFill="1" applyBorder="1"/>
    <xf numFmtId="166" fontId="14" fillId="6" borderId="6" xfId="0" applyNumberFormat="1" applyFont="1" applyFill="1" applyBorder="1" applyAlignment="1">
      <alignment horizontal="center" vertical="center"/>
    </xf>
    <xf numFmtId="164" fontId="13" fillId="6" borderId="6" xfId="0" applyFont="1" applyFill="1" applyBorder="1" applyAlignment="1">
      <alignment horizontal="center" vertical="center"/>
    </xf>
    <xf numFmtId="164" fontId="13" fillId="6" borderId="1" xfId="0" applyFont="1" applyFill="1" applyBorder="1"/>
    <xf numFmtId="164" fontId="15" fillId="6" borderId="6" xfId="0" applyFont="1" applyFill="1" applyBorder="1" applyAlignment="1">
      <alignment horizontal="center" vertical="center"/>
    </xf>
    <xf numFmtId="164" fontId="1" fillId="2" borderId="13" xfId="0" applyFont="1" applyFill="1" applyBorder="1" applyAlignment="1">
      <alignment horizontal="center" vertical="center"/>
    </xf>
    <xf numFmtId="164" fontId="1" fillId="2" borderId="13" xfId="0" applyFont="1" applyFill="1" applyBorder="1"/>
    <xf numFmtId="164" fontId="11" fillId="2" borderId="1" xfId="0" applyFont="1" applyFill="1" applyBorder="1"/>
    <xf numFmtId="164" fontId="16" fillId="2" borderId="1" xfId="0" applyFont="1" applyFill="1" applyBorder="1" applyAlignment="1">
      <alignment horizontal="center" vertical="center"/>
    </xf>
    <xf numFmtId="164" fontId="18" fillId="10" borderId="1" xfId="0" applyFont="1" applyFill="1" applyBorder="1" applyAlignment="1">
      <alignment horizontal="center" vertical="center"/>
    </xf>
    <xf numFmtId="164" fontId="1" fillId="0" borderId="6" xfId="0" applyFont="1" applyBorder="1" applyAlignment="1">
      <alignment horizontal="center" vertical="center" wrapText="1"/>
    </xf>
    <xf numFmtId="0" fontId="1" fillId="0" borderId="6" xfId="0" applyNumberFormat="1" applyFont="1" applyBorder="1" applyAlignment="1">
      <alignment horizontal="center" vertical="center" wrapText="1"/>
    </xf>
    <xf numFmtId="49" fontId="19" fillId="11" borderId="6" xfId="0" applyNumberFormat="1" applyFont="1" applyFill="1" applyBorder="1" applyAlignment="1">
      <alignment horizontal="left" vertical="center" wrapText="1"/>
    </xf>
    <xf numFmtId="164" fontId="1" fillId="11" borderId="6" xfId="0" applyFont="1" applyFill="1" applyBorder="1" applyAlignment="1">
      <alignment horizontal="center" vertical="center" wrapText="1"/>
    </xf>
    <xf numFmtId="49" fontId="20" fillId="11" borderId="6" xfId="0" applyNumberFormat="1" applyFont="1" applyFill="1" applyBorder="1" applyAlignment="1">
      <alignment horizontal="left" vertical="center" wrapText="1"/>
    </xf>
    <xf numFmtId="164" fontId="16" fillId="0" borderId="0" xfId="0" applyFont="1" applyAlignment="1">
      <alignment horizontal="center" vertical="center"/>
    </xf>
    <xf numFmtId="164" fontId="21" fillId="2" borderId="1" xfId="0" applyFont="1" applyFill="1" applyBorder="1" applyAlignment="1">
      <alignment horizontal="center" vertical="center"/>
    </xf>
    <xf numFmtId="3" fontId="7" fillId="5" borderId="6" xfId="0" applyNumberFormat="1" applyFont="1" applyFill="1" applyBorder="1" applyAlignment="1">
      <alignment horizontal="center" vertical="center" wrapText="1"/>
    </xf>
    <xf numFmtId="166" fontId="1" fillId="0" borderId="6"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49" fontId="10" fillId="11" borderId="6" xfId="0" applyNumberFormat="1" applyFont="1" applyFill="1" applyBorder="1" applyAlignment="1">
      <alignment horizontal="left" vertical="center" wrapText="1"/>
    </xf>
    <xf numFmtId="166" fontId="10" fillId="11" borderId="6" xfId="0" applyNumberFormat="1" applyFont="1" applyFill="1" applyBorder="1" applyAlignment="1">
      <alignment horizontal="center" vertical="center" wrapText="1"/>
    </xf>
    <xf numFmtId="0" fontId="10" fillId="11" borderId="6" xfId="0" applyNumberFormat="1" applyFont="1" applyFill="1" applyBorder="1" applyAlignment="1">
      <alignment horizontal="center" vertical="center" wrapText="1"/>
    </xf>
    <xf numFmtId="166" fontId="1" fillId="0" borderId="10" xfId="0" applyNumberFormat="1" applyFont="1" applyBorder="1" applyAlignment="1">
      <alignment horizontal="center" vertical="center" wrapText="1"/>
    </xf>
    <xf numFmtId="49" fontId="10" fillId="2" borderId="6" xfId="0" applyNumberFormat="1" applyFont="1" applyFill="1" applyBorder="1" applyAlignment="1">
      <alignment horizontal="left" vertical="center" wrapText="1"/>
    </xf>
    <xf numFmtId="166" fontId="1" fillId="2" borderId="10" xfId="0" applyNumberFormat="1" applyFont="1" applyFill="1" applyBorder="1" applyAlignment="1">
      <alignment horizontal="center" vertical="center" wrapText="1"/>
    </xf>
    <xf numFmtId="164" fontId="10" fillId="2" borderId="6" xfId="0" applyFont="1" applyFill="1" applyBorder="1" applyAlignment="1">
      <alignment horizontal="center" vertical="center" wrapText="1"/>
    </xf>
    <xf numFmtId="49" fontId="10" fillId="12" borderId="6" xfId="0" applyNumberFormat="1" applyFont="1" applyFill="1" applyBorder="1" applyAlignment="1">
      <alignment horizontal="left" vertical="center" wrapText="1"/>
    </xf>
    <xf numFmtId="166" fontId="10" fillId="12" borderId="10" xfId="0" applyNumberFormat="1" applyFont="1" applyFill="1" applyBorder="1" applyAlignment="1">
      <alignment horizontal="center" vertical="center" wrapText="1"/>
    </xf>
    <xf numFmtId="164" fontId="10" fillId="12" borderId="6" xfId="0" applyFont="1" applyFill="1" applyBorder="1" applyAlignment="1">
      <alignment horizontal="center" vertical="center" wrapText="1"/>
    </xf>
    <xf numFmtId="164" fontId="10" fillId="0" borderId="6" xfId="0" applyFont="1" applyBorder="1" applyAlignment="1">
      <alignment horizontal="center" vertical="center" wrapText="1"/>
    </xf>
    <xf numFmtId="166" fontId="10" fillId="11" borderId="15" xfId="0" applyNumberFormat="1" applyFont="1" applyFill="1" applyBorder="1" applyAlignment="1">
      <alignment horizontal="center" vertical="center" wrapText="1"/>
    </xf>
    <xf numFmtId="164" fontId="10" fillId="11" borderId="6" xfId="0" applyFont="1" applyFill="1" applyBorder="1" applyAlignment="1">
      <alignment horizontal="center" vertical="center" wrapText="1"/>
    </xf>
    <xf numFmtId="49" fontId="23" fillId="9" borderId="6" xfId="0" applyNumberFormat="1" applyFont="1" applyFill="1" applyBorder="1" applyAlignment="1">
      <alignment horizontal="right" vertical="center" wrapText="1"/>
    </xf>
    <xf numFmtId="164" fontId="1" fillId="2" borderId="6" xfId="0" applyFont="1" applyFill="1" applyBorder="1" applyAlignment="1">
      <alignment horizontal="center" vertical="center" wrapText="1"/>
    </xf>
    <xf numFmtId="166" fontId="24" fillId="13" borderId="0" xfId="0" applyNumberFormat="1" applyFont="1" applyFill="1"/>
    <xf numFmtId="166" fontId="25" fillId="13" borderId="0" xfId="0" applyNumberFormat="1" applyFont="1" applyFill="1"/>
    <xf numFmtId="49" fontId="10" fillId="14" borderId="6" xfId="0" applyNumberFormat="1" applyFont="1" applyFill="1" applyBorder="1" applyAlignment="1">
      <alignment horizontal="left" vertical="center" wrapText="1"/>
    </xf>
    <xf numFmtId="166" fontId="10" fillId="14" borderId="10" xfId="0" applyNumberFormat="1" applyFont="1" applyFill="1" applyBorder="1" applyAlignment="1">
      <alignment horizontal="center" vertical="center" wrapText="1"/>
    </xf>
    <xf numFmtId="164" fontId="10" fillId="14" borderId="6" xfId="0" applyFont="1" applyFill="1" applyBorder="1" applyAlignment="1">
      <alignment horizontal="center" vertical="center" wrapText="1"/>
    </xf>
    <xf numFmtId="166" fontId="10" fillId="0" borderId="6" xfId="0" applyNumberFormat="1" applyFont="1" applyBorder="1" applyAlignment="1">
      <alignment horizontal="center" vertical="center" wrapText="1"/>
    </xf>
    <xf numFmtId="0" fontId="26" fillId="0" borderId="6" xfId="0" applyNumberFormat="1" applyFont="1" applyBorder="1" applyAlignment="1">
      <alignment horizontal="center" vertical="center" wrapText="1"/>
    </xf>
    <xf numFmtId="166" fontId="10" fillId="0" borderId="10" xfId="0" applyNumberFormat="1" applyFont="1" applyBorder="1" applyAlignment="1">
      <alignment horizontal="center" vertical="center" wrapText="1"/>
    </xf>
    <xf numFmtId="166" fontId="10" fillId="2" borderId="10" xfId="0" applyNumberFormat="1" applyFont="1" applyFill="1" applyBorder="1" applyAlignment="1">
      <alignment horizontal="center" vertical="center" wrapText="1"/>
    </xf>
    <xf numFmtId="49" fontId="10" fillId="15" borderId="6" xfId="0" applyNumberFormat="1" applyFont="1" applyFill="1" applyBorder="1" applyAlignment="1">
      <alignment horizontal="left" vertical="center" wrapText="1"/>
    </xf>
    <xf numFmtId="166" fontId="10" fillId="15" borderId="10" xfId="0" applyNumberFormat="1" applyFont="1" applyFill="1" applyBorder="1" applyAlignment="1">
      <alignment horizontal="center" vertical="center" wrapText="1"/>
    </xf>
    <xf numFmtId="164" fontId="10" fillId="15" borderId="6" xfId="0" applyFont="1" applyFill="1" applyBorder="1" applyAlignment="1">
      <alignment horizontal="center" vertical="center" wrapText="1"/>
    </xf>
    <xf numFmtId="164" fontId="27" fillId="0" borderId="6" xfId="0" applyFont="1" applyBorder="1" applyAlignment="1">
      <alignment horizontal="center" vertical="center" wrapText="1"/>
    </xf>
    <xf numFmtId="164" fontId="16" fillId="2" borderId="0" xfId="0" applyFont="1" applyFill="1" applyAlignment="1">
      <alignment horizontal="center" vertical="center"/>
    </xf>
    <xf numFmtId="166" fontId="1" fillId="2" borderId="15" xfId="0" applyNumberFormat="1" applyFont="1" applyFill="1" applyBorder="1" applyAlignment="1">
      <alignment horizontal="center" vertical="center" wrapText="1"/>
    </xf>
    <xf numFmtId="49" fontId="10" fillId="13" borderId="6" xfId="0" applyNumberFormat="1" applyFont="1" applyFill="1" applyBorder="1" applyAlignment="1">
      <alignment horizontal="left" vertical="center" wrapText="1"/>
    </xf>
    <xf numFmtId="166" fontId="1" fillId="13" borderId="15" xfId="0" applyNumberFormat="1" applyFont="1" applyFill="1" applyBorder="1" applyAlignment="1">
      <alignment horizontal="center" vertical="center" wrapText="1"/>
    </xf>
    <xf numFmtId="164" fontId="10" fillId="13" borderId="6" xfId="0" applyFont="1" applyFill="1" applyBorder="1" applyAlignment="1">
      <alignment horizontal="center" vertical="center" wrapText="1"/>
    </xf>
    <xf numFmtId="49" fontId="28" fillId="2" borderId="6" xfId="0" applyNumberFormat="1" applyFont="1" applyFill="1" applyBorder="1" applyAlignment="1">
      <alignment horizontal="left" vertical="center" wrapText="1"/>
    </xf>
    <xf numFmtId="49" fontId="29" fillId="11" borderId="6" xfId="0" applyNumberFormat="1" applyFont="1" applyFill="1" applyBorder="1" applyAlignment="1">
      <alignment horizontal="left" vertical="center" wrapText="1"/>
    </xf>
    <xf numFmtId="49" fontId="30" fillId="11" borderId="6" xfId="0" applyNumberFormat="1" applyFont="1" applyFill="1" applyBorder="1" applyAlignment="1">
      <alignment horizontal="left" vertical="center" wrapText="1"/>
    </xf>
    <xf numFmtId="49" fontId="31" fillId="2" borderId="6" xfId="0" applyNumberFormat="1" applyFont="1" applyFill="1" applyBorder="1" applyAlignment="1">
      <alignment horizontal="left" vertical="center" wrapText="1"/>
    </xf>
    <xf numFmtId="164" fontId="1" fillId="2" borderId="13" xfId="0" applyFont="1" applyFill="1" applyBorder="1" applyAlignment="1">
      <alignment horizontal="left"/>
    </xf>
    <xf numFmtId="164" fontId="1" fillId="2" borderId="13" xfId="0" applyFont="1" applyFill="1" applyBorder="1" applyAlignment="1">
      <alignment horizontal="center"/>
    </xf>
    <xf numFmtId="164" fontId="1" fillId="2" borderId="13" xfId="0" applyFont="1" applyFill="1" applyBorder="1" applyAlignment="1">
      <alignment horizontal="right"/>
    </xf>
    <xf numFmtId="164" fontId="7" fillId="3" borderId="10" xfId="0" applyFont="1" applyFill="1" applyBorder="1" applyAlignment="1">
      <alignment horizontal="center" vertical="center" wrapText="1"/>
    </xf>
    <xf numFmtId="0" fontId="3" fillId="0" borderId="8" xfId="0" applyNumberFormat="1" applyFont="1" applyBorder="1"/>
    <xf numFmtId="0" fontId="3" fillId="0" borderId="9" xfId="0" applyNumberFormat="1" applyFont="1" applyBorder="1"/>
    <xf numFmtId="164" fontId="2" fillId="2" borderId="2" xfId="0" applyFont="1" applyFill="1" applyBorder="1" applyAlignment="1">
      <alignment horizontal="center"/>
    </xf>
    <xf numFmtId="0" fontId="3" fillId="0" borderId="3" xfId="0" applyNumberFormat="1" applyFont="1" applyBorder="1"/>
    <xf numFmtId="0" fontId="3" fillId="0" borderId="4" xfId="0" applyNumberFormat="1" applyFont="1" applyBorder="1"/>
    <xf numFmtId="164" fontId="4" fillId="2" borderId="2" xfId="0" applyFont="1" applyFill="1" applyBorder="1" applyAlignment="1">
      <alignment horizontal="center" vertical="top"/>
    </xf>
    <xf numFmtId="49" fontId="6" fillId="2" borderId="2" xfId="0" applyNumberFormat="1" applyFont="1" applyFill="1" applyBorder="1" applyAlignment="1">
      <alignment horizontal="center" vertical="center" wrapText="1"/>
    </xf>
    <xf numFmtId="164" fontId="7" fillId="3" borderId="5" xfId="0" applyFont="1" applyFill="1" applyBorder="1" applyAlignment="1">
      <alignment horizontal="center" vertical="center" wrapText="1"/>
    </xf>
    <xf numFmtId="164" fontId="7" fillId="8" borderId="7" xfId="0" applyFont="1" applyFill="1" applyBorder="1" applyAlignment="1">
      <alignment horizontal="center" vertical="center"/>
    </xf>
    <xf numFmtId="164" fontId="7" fillId="3" borderId="10" xfId="0" applyFont="1" applyFill="1" applyBorder="1" applyAlignment="1">
      <alignment horizontal="center" vertical="top" wrapText="1"/>
    </xf>
    <xf numFmtId="164" fontId="22" fillId="9" borderId="10" xfId="0" applyFont="1" applyFill="1" applyBorder="1" applyAlignment="1">
      <alignment horizontal="center" vertical="center" wrapText="1"/>
    </xf>
    <xf numFmtId="164" fontId="14" fillId="9" borderId="10" xfId="0" applyFont="1" applyFill="1" applyBorder="1" applyAlignment="1">
      <alignment horizontal="center" vertical="center" wrapText="1"/>
    </xf>
    <xf numFmtId="1" fontId="14" fillId="9" borderId="10" xfId="0" applyNumberFormat="1" applyFont="1" applyFill="1" applyBorder="1" applyAlignment="1">
      <alignment horizontal="center" vertical="center" wrapText="1"/>
    </xf>
    <xf numFmtId="0" fontId="3" fillId="0" borderId="14" xfId="0" applyNumberFormat="1" applyFont="1" applyBorder="1"/>
    <xf numFmtId="49" fontId="17" fillId="2" borderId="2" xfId="0" applyNumberFormat="1" applyFont="1" applyFill="1" applyBorder="1" applyAlignment="1">
      <alignment horizontal="center" vertical="center" wrapText="1"/>
    </xf>
    <xf numFmtId="164" fontId="5" fillId="2"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7.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7.jp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7.jp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7.jp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7.jpg"/></Relationships>
</file>

<file path=xl/drawings/_rels/drawing7.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7.jpg"/></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7.jpg"/></Relationships>
</file>

<file path=xl/drawings/_rels/drawing9.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oneCellAnchor>
    <xdr:from>
      <xdr:col>0</xdr:col>
      <xdr:colOff>6153150</xdr:colOff>
      <xdr:row>36</xdr:row>
      <xdr:rowOff>85725</xdr:rowOff>
    </xdr:from>
    <xdr:ext cx="2990850" cy="9144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855338" y="3327563"/>
          <a:ext cx="2981325" cy="9048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2</xdr:col>
      <xdr:colOff>323850</xdr:colOff>
      <xdr:row>37</xdr:row>
      <xdr:rowOff>104775</xdr:rowOff>
    </xdr:from>
    <xdr:ext cx="3676650" cy="628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3512438" y="3470438"/>
          <a:ext cx="3667125"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DiRECCIÓN PROYECTO CAMPUS </a:t>
          </a:r>
          <a:r>
            <a:rPr lang="en-US" sz="1000" b="1">
              <a:solidFill>
                <a:schemeClr val="dk1"/>
              </a:solidFill>
              <a:latin typeface="Calibri"/>
              <a:ea typeface="Calibri"/>
              <a:cs typeface="Calibri"/>
              <a:sym typeface="Calibri"/>
            </a:rPr>
            <a:t> </a:t>
          </a:r>
          <a:endParaRPr sz="1400"/>
        </a:p>
      </xdr:txBody>
    </xdr:sp>
    <xdr:clientData fLocksWithSheet="0"/>
  </xdr:oneCellAnchor>
  <xdr:twoCellAnchor editAs="oneCell">
    <xdr:from>
      <xdr:col>2</xdr:col>
      <xdr:colOff>1001485</xdr:colOff>
      <xdr:row>36</xdr:row>
      <xdr:rowOff>1</xdr:rowOff>
    </xdr:from>
    <xdr:to>
      <xdr:col>2</xdr:col>
      <xdr:colOff>2271485</xdr:colOff>
      <xdr:row>39</xdr:row>
      <xdr:rowOff>88970</xdr:rowOff>
    </xdr:to>
    <xdr:pic>
      <xdr:nvPicPr>
        <xdr:cNvPr id="5" name="image4.png" descr="C:\Users\Gerardo\Desktop\FIRMAS_GERARD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tretch>
          <a:fillRect/>
        </a:stretch>
      </xdr:blipFill>
      <xdr:spPr>
        <a:xfrm>
          <a:off x="13226142" y="34812515"/>
          <a:ext cx="1270000" cy="578826"/>
        </a:xfrm>
        <a:prstGeom prst="rect">
          <a:avLst/>
        </a:prstGeom>
      </xdr:spPr>
    </xdr:pic>
    <xdr:clientData/>
  </xdr:twoCellAnchor>
  <xdr:twoCellAnchor editAs="oneCell">
    <xdr:from>
      <xdr:col>0</xdr:col>
      <xdr:colOff>3855338</xdr:colOff>
      <xdr:row>10</xdr:row>
      <xdr:rowOff>1408956</xdr:rowOff>
    </xdr:from>
    <xdr:to>
      <xdr:col>0</xdr:col>
      <xdr:colOff>4407788</xdr:colOff>
      <xdr:row>10</xdr:row>
      <xdr:rowOff>1739791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5338" y="3327563"/>
          <a:ext cx="552450" cy="330835"/>
        </a:xfrm>
        <a:prstGeom prst="rect">
          <a:avLst/>
        </a:prstGeom>
        <a:noFill/>
        <a:ln>
          <a:noFill/>
        </a:ln>
      </xdr:spPr>
    </xdr:pic>
    <xdr:clientData/>
  </xdr:twoCellAnchor>
  <xdr:twoCellAnchor editAs="oneCell">
    <xdr:from>
      <xdr:col>0</xdr:col>
      <xdr:colOff>3855338</xdr:colOff>
      <xdr:row>10</xdr:row>
      <xdr:rowOff>1408956</xdr:rowOff>
    </xdr:from>
    <xdr:to>
      <xdr:col>0</xdr:col>
      <xdr:colOff>4645278</xdr:colOff>
      <xdr:row>10</xdr:row>
      <xdr:rowOff>1739791</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55338" y="3327563"/>
          <a:ext cx="789940" cy="330835"/>
        </a:xfrm>
        <a:prstGeom prst="rect">
          <a:avLst/>
        </a:prstGeom>
        <a:noFill/>
        <a:ln>
          <a:noFill/>
        </a:ln>
      </xdr:spPr>
    </xdr:pic>
    <xdr:clientData/>
  </xdr:twoCellAnchor>
  <xdr:twoCellAnchor editAs="oneCell">
    <xdr:from>
      <xdr:col>0</xdr:col>
      <xdr:colOff>4007738</xdr:colOff>
      <xdr:row>10</xdr:row>
      <xdr:rowOff>1561356</xdr:rowOff>
    </xdr:from>
    <xdr:to>
      <xdr:col>0</xdr:col>
      <xdr:colOff>4797678</xdr:colOff>
      <xdr:row>10</xdr:row>
      <xdr:rowOff>1892191</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7738" y="3479963"/>
          <a:ext cx="789940" cy="330835"/>
        </a:xfrm>
        <a:prstGeom prst="rect">
          <a:avLst/>
        </a:prstGeom>
        <a:noFill/>
        <a:ln>
          <a:noFill/>
        </a:ln>
      </xdr:spPr>
    </xdr:pic>
    <xdr:clientData/>
  </xdr:twoCellAnchor>
  <xdr:twoCellAnchor editAs="oneCell">
    <xdr:from>
      <xdr:col>0</xdr:col>
      <xdr:colOff>7266214</xdr:colOff>
      <xdr:row>35</xdr:row>
      <xdr:rowOff>40822</xdr:rowOff>
    </xdr:from>
    <xdr:to>
      <xdr:col>0</xdr:col>
      <xdr:colOff>8056154</xdr:colOff>
      <xdr:row>37</xdr:row>
      <xdr:rowOff>17872</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66214" y="34779858"/>
          <a:ext cx="789940" cy="330835"/>
        </a:xfrm>
        <a:prstGeom prst="rect">
          <a:avLst/>
        </a:prstGeom>
        <a:noFill/>
        <a:ln>
          <a:noFill/>
        </a:ln>
      </xdr:spPr>
    </xdr:pic>
    <xdr:clientData/>
  </xdr:twoCellAnchor>
  <xdr:twoCellAnchor editAs="oneCell">
    <xdr:from>
      <xdr:col>7</xdr:col>
      <xdr:colOff>503465</xdr:colOff>
      <xdr:row>36</xdr:row>
      <xdr:rowOff>108856</xdr:rowOff>
    </xdr:from>
    <xdr:to>
      <xdr:col>8</xdr:col>
      <xdr:colOff>659691</xdr:colOff>
      <xdr:row>38</xdr:row>
      <xdr:rowOff>88404</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24288751" y="35024785"/>
          <a:ext cx="2047619" cy="333333"/>
        </a:xfrm>
        <a:prstGeom prst="rect">
          <a:avLst/>
        </a:prstGeom>
      </xdr:spPr>
    </xdr:pic>
    <xdr:clientData/>
  </xdr:twoCellAnchor>
  <xdr:twoCellAnchor editAs="oneCell">
    <xdr:from>
      <xdr:col>5</xdr:col>
      <xdr:colOff>462643</xdr:colOff>
      <xdr:row>36</xdr:row>
      <xdr:rowOff>0</xdr:rowOff>
    </xdr:from>
    <xdr:to>
      <xdr:col>5</xdr:col>
      <xdr:colOff>987788</xdr:colOff>
      <xdr:row>38</xdr:row>
      <xdr:rowOff>112305</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655643" y="34915929"/>
          <a:ext cx="525145" cy="466090"/>
        </a:xfrm>
        <a:prstGeom prst="rect">
          <a:avLst/>
        </a:prstGeom>
      </xdr:spPr>
    </xdr:pic>
    <xdr:clientData/>
  </xdr:twoCellAnchor>
  <xdr:twoCellAnchor editAs="oneCell">
    <xdr:from>
      <xdr:col>0</xdr:col>
      <xdr:colOff>2163536</xdr:colOff>
      <xdr:row>34</xdr:row>
      <xdr:rowOff>95250</xdr:rowOff>
    </xdr:from>
    <xdr:to>
      <xdr:col>0</xdr:col>
      <xdr:colOff>3918857</xdr:colOff>
      <xdr:row>38</xdr:row>
      <xdr:rowOff>122048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63536" y="34657393"/>
          <a:ext cx="1755321" cy="73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3565072</xdr:colOff>
      <xdr:row>38</xdr:row>
      <xdr:rowOff>12246</xdr:rowOff>
    </xdr:from>
    <xdr:ext cx="2990850" cy="914400"/>
    <xdr:sp macro="" textlink="">
      <xdr:nvSpPr>
        <xdr:cNvPr id="5" name="Shape 5">
          <a:extLst>
            <a:ext uri="{FF2B5EF4-FFF2-40B4-BE49-F238E27FC236}">
              <a16:creationId xmlns:a16="http://schemas.microsoft.com/office/drawing/2014/main" id="{00000000-0008-0000-0100-000005000000}"/>
            </a:ext>
          </a:extLst>
        </xdr:cNvPr>
        <xdr:cNvSpPr txBox="1"/>
      </xdr:nvSpPr>
      <xdr:spPr>
        <a:xfrm>
          <a:off x="4177393" y="32165925"/>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6855280</xdr:colOff>
      <xdr:row>37</xdr:row>
      <xdr:rowOff>152400</xdr:rowOff>
    </xdr:from>
    <xdr:ext cx="3839936" cy="685800"/>
    <xdr:sp macro="" textlink="">
      <xdr:nvSpPr>
        <xdr:cNvPr id="6" name="Shape 6">
          <a:extLst>
            <a:ext uri="{FF2B5EF4-FFF2-40B4-BE49-F238E27FC236}">
              <a16:creationId xmlns:a16="http://schemas.microsoft.com/office/drawing/2014/main" id="{00000000-0008-0000-0100-000006000000}"/>
            </a:ext>
          </a:extLst>
        </xdr:cNvPr>
        <xdr:cNvSpPr txBox="1"/>
      </xdr:nvSpPr>
      <xdr:spPr>
        <a:xfrm>
          <a:off x="7467601" y="32142793"/>
          <a:ext cx="3839936"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11005457</xdr:colOff>
      <xdr:row>38</xdr:row>
      <xdr:rowOff>68036</xdr:rowOff>
    </xdr:from>
    <xdr:ext cx="3486150" cy="609600"/>
    <xdr:sp macro="" textlink="">
      <xdr:nvSpPr>
        <xdr:cNvPr id="7" name="Shape 7">
          <a:extLst>
            <a:ext uri="{FF2B5EF4-FFF2-40B4-BE49-F238E27FC236}">
              <a16:creationId xmlns:a16="http://schemas.microsoft.com/office/drawing/2014/main" id="{00000000-0008-0000-0100-000007000000}"/>
            </a:ext>
          </a:extLst>
        </xdr:cNvPr>
        <xdr:cNvSpPr txBox="1"/>
      </xdr:nvSpPr>
      <xdr:spPr>
        <a:xfrm>
          <a:off x="11617778" y="32221715"/>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8069036</xdr:colOff>
      <xdr:row>36</xdr:row>
      <xdr:rowOff>122465</xdr:rowOff>
    </xdr:from>
    <xdr:to>
      <xdr:col>1</xdr:col>
      <xdr:colOff>9339036</xdr:colOff>
      <xdr:row>40</xdr:row>
      <xdr:rowOff>48148</xdr:rowOff>
    </xdr:to>
    <xdr:pic>
      <xdr:nvPicPr>
        <xdr:cNvPr id="8" name="image4.png" descr="C:\Users\Gerardo\Desktop\FIRMAS_GERARDO.pn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stretch>
          <a:fillRect/>
        </a:stretch>
      </xdr:blipFill>
      <xdr:spPr>
        <a:xfrm>
          <a:off x="8681357" y="31949572"/>
          <a:ext cx="1270000" cy="578826"/>
        </a:xfrm>
        <a:prstGeom prst="rect">
          <a:avLst/>
        </a:prstGeom>
      </xdr:spPr>
    </xdr:pic>
    <xdr:clientData/>
  </xdr:twoCellAnchor>
  <xdr:twoCellAnchor editAs="oneCell">
    <xdr:from>
      <xdr:col>3</xdr:col>
      <xdr:colOff>0</xdr:colOff>
      <xdr:row>36</xdr:row>
      <xdr:rowOff>51027</xdr:rowOff>
    </xdr:from>
    <xdr:to>
      <xdr:col>3</xdr:col>
      <xdr:colOff>2704419</xdr:colOff>
      <xdr:row>39</xdr:row>
      <xdr:rowOff>100075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5103929" y="32010804"/>
          <a:ext cx="2704419" cy="559316"/>
        </a:xfrm>
        <a:prstGeom prst="rect">
          <a:avLst/>
        </a:prstGeom>
      </xdr:spPr>
    </xdr:pic>
    <xdr:clientData/>
  </xdr:twoCellAnchor>
  <xdr:twoCellAnchor editAs="oneCell">
    <xdr:from>
      <xdr:col>1</xdr:col>
      <xdr:colOff>11600090</xdr:colOff>
      <xdr:row>36</xdr:row>
      <xdr:rowOff>119063</xdr:rowOff>
    </xdr:from>
    <xdr:to>
      <xdr:col>1</xdr:col>
      <xdr:colOff>12125235</xdr:colOff>
      <xdr:row>39</xdr:row>
      <xdr:rowOff>74885</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95403" y="32078840"/>
          <a:ext cx="525145" cy="466090"/>
        </a:xfrm>
        <a:prstGeom prst="rect">
          <a:avLst/>
        </a:prstGeom>
      </xdr:spPr>
    </xdr:pic>
    <xdr:clientData/>
  </xdr:twoCellAnchor>
  <xdr:twoCellAnchor editAs="oneCell">
    <xdr:from>
      <xdr:col>1</xdr:col>
      <xdr:colOff>2313215</xdr:colOff>
      <xdr:row>36</xdr:row>
      <xdr:rowOff>102055</xdr:rowOff>
    </xdr:from>
    <xdr:to>
      <xdr:col>1</xdr:col>
      <xdr:colOff>3469821</xdr:colOff>
      <xdr:row>39</xdr:row>
      <xdr:rowOff>75673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08528" y="32061832"/>
          <a:ext cx="1156606" cy="483886"/>
        </a:xfrm>
        <a:prstGeom prst="rect">
          <a:avLst/>
        </a:prstGeom>
      </xdr:spPr>
    </xdr:pic>
    <xdr:clientData/>
  </xdr:twoCellAnchor>
  <xdr:twoCellAnchor editAs="oneCell">
    <xdr:from>
      <xdr:col>1</xdr:col>
      <xdr:colOff>4415517</xdr:colOff>
      <xdr:row>37</xdr:row>
      <xdr:rowOff>36059</xdr:rowOff>
    </xdr:from>
    <xdr:to>
      <xdr:col>1</xdr:col>
      <xdr:colOff>5205457</xdr:colOff>
      <xdr:row>39</xdr:row>
      <xdr:rowOff>22180</xdr:rowOff>
    </xdr:to>
    <xdr:pic>
      <xdr:nvPicPr>
        <xdr:cNvPr id="4" name="Imagen 3">
          <a:extLst>
            <a:ext uri="{FF2B5EF4-FFF2-40B4-BE49-F238E27FC236}">
              <a16:creationId xmlns:a16="http://schemas.microsoft.com/office/drawing/2014/main" id="{5F5B6B48-21D0-412C-8E88-F80949D731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0830" y="32165925"/>
          <a:ext cx="789940" cy="326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10713027</xdr:colOff>
      <xdr:row>39</xdr:row>
      <xdr:rowOff>80529</xdr:rowOff>
    </xdr:from>
    <xdr:ext cx="3486150" cy="609600"/>
    <xdr:sp macro="" textlink="">
      <xdr:nvSpPr>
        <xdr:cNvPr id="8" name="Shape 8">
          <a:extLst>
            <a:ext uri="{FF2B5EF4-FFF2-40B4-BE49-F238E27FC236}">
              <a16:creationId xmlns:a16="http://schemas.microsoft.com/office/drawing/2014/main" id="{00000000-0008-0000-0200-000008000000}"/>
            </a:ext>
          </a:extLst>
        </xdr:cNvPr>
        <xdr:cNvSpPr txBox="1"/>
      </xdr:nvSpPr>
      <xdr:spPr>
        <a:xfrm>
          <a:off x="11336482" y="33220602"/>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oneCellAnchor>
    <xdr:from>
      <xdr:col>1</xdr:col>
      <xdr:colOff>6601691</xdr:colOff>
      <xdr:row>39</xdr:row>
      <xdr:rowOff>92652</xdr:rowOff>
    </xdr:from>
    <xdr:ext cx="3913909" cy="685800"/>
    <xdr:sp macro="" textlink="">
      <xdr:nvSpPr>
        <xdr:cNvPr id="9" name="Shape 9">
          <a:extLst>
            <a:ext uri="{FF2B5EF4-FFF2-40B4-BE49-F238E27FC236}">
              <a16:creationId xmlns:a16="http://schemas.microsoft.com/office/drawing/2014/main" id="{00000000-0008-0000-0200-000009000000}"/>
            </a:ext>
          </a:extLst>
        </xdr:cNvPr>
        <xdr:cNvSpPr txBox="1"/>
      </xdr:nvSpPr>
      <xdr:spPr>
        <a:xfrm>
          <a:off x="7225146" y="33232725"/>
          <a:ext cx="3913909"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3340677</xdr:colOff>
      <xdr:row>39</xdr:row>
      <xdr:rowOff>103043</xdr:rowOff>
    </xdr:from>
    <xdr:ext cx="2990850" cy="914400"/>
    <xdr:sp macro="" textlink="">
      <xdr:nvSpPr>
        <xdr:cNvPr id="10" name="Shape 10">
          <a:extLst>
            <a:ext uri="{FF2B5EF4-FFF2-40B4-BE49-F238E27FC236}">
              <a16:creationId xmlns:a16="http://schemas.microsoft.com/office/drawing/2014/main" id="{00000000-0008-0000-0200-00000A000000}"/>
            </a:ext>
          </a:extLst>
        </xdr:cNvPr>
        <xdr:cNvSpPr txBox="1"/>
      </xdr:nvSpPr>
      <xdr:spPr>
        <a:xfrm>
          <a:off x="3964132" y="33243116"/>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twoCellAnchor editAs="oneCell">
    <xdr:from>
      <xdr:col>1</xdr:col>
      <xdr:colOff>7398327</xdr:colOff>
      <xdr:row>38</xdr:row>
      <xdr:rowOff>27709</xdr:rowOff>
    </xdr:from>
    <xdr:to>
      <xdr:col>1</xdr:col>
      <xdr:colOff>8668327</xdr:colOff>
      <xdr:row>41</xdr:row>
      <xdr:rowOff>107771</xdr:rowOff>
    </xdr:to>
    <xdr:pic>
      <xdr:nvPicPr>
        <xdr:cNvPr id="5" name="image4.png" descr="C:\Users\Gerardo\Desktop\FIRMAS_GERARDO.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stretch>
          <a:fillRect/>
        </a:stretch>
      </xdr:blipFill>
      <xdr:spPr>
        <a:xfrm>
          <a:off x="8021782" y="33001527"/>
          <a:ext cx="1270000" cy="578826"/>
        </a:xfrm>
        <a:prstGeom prst="rect">
          <a:avLst/>
        </a:prstGeom>
      </xdr:spPr>
    </xdr:pic>
    <xdr:clientData/>
  </xdr:twoCellAnchor>
  <xdr:twoCellAnchor editAs="oneCell">
    <xdr:from>
      <xdr:col>3</xdr:col>
      <xdr:colOff>0</xdr:colOff>
      <xdr:row>38</xdr:row>
      <xdr:rowOff>0</xdr:rowOff>
    </xdr:from>
    <xdr:to>
      <xdr:col>3</xdr:col>
      <xdr:colOff>2528454</xdr:colOff>
      <xdr:row>40</xdr:row>
      <xdr:rowOff>65244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5118773" y="33095045"/>
          <a:ext cx="2528454" cy="411608"/>
        </a:xfrm>
        <a:prstGeom prst="rect">
          <a:avLst/>
        </a:prstGeom>
      </xdr:spPr>
    </xdr:pic>
    <xdr:clientData/>
  </xdr:twoCellAnchor>
  <xdr:twoCellAnchor editAs="oneCell">
    <xdr:from>
      <xdr:col>1</xdr:col>
      <xdr:colOff>11499273</xdr:colOff>
      <xdr:row>37</xdr:row>
      <xdr:rowOff>69272</xdr:rowOff>
    </xdr:from>
    <xdr:to>
      <xdr:col>1</xdr:col>
      <xdr:colOff>12024418</xdr:colOff>
      <xdr:row>40</xdr:row>
      <xdr:rowOff>15817</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05409" y="32991136"/>
          <a:ext cx="525145" cy="466090"/>
        </a:xfrm>
        <a:prstGeom prst="rect">
          <a:avLst/>
        </a:prstGeom>
      </xdr:spPr>
    </xdr:pic>
    <xdr:clientData/>
  </xdr:twoCellAnchor>
  <xdr:twoCellAnchor editAs="oneCell">
    <xdr:from>
      <xdr:col>1</xdr:col>
      <xdr:colOff>1489365</xdr:colOff>
      <xdr:row>37</xdr:row>
      <xdr:rowOff>-1</xdr:rowOff>
    </xdr:from>
    <xdr:to>
      <xdr:col>1</xdr:col>
      <xdr:colOff>2645971</xdr:colOff>
      <xdr:row>39</xdr:row>
      <xdr:rowOff>137522</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95501" y="32921863"/>
          <a:ext cx="1156606" cy="483886"/>
        </a:xfrm>
        <a:prstGeom prst="rect">
          <a:avLst/>
        </a:prstGeom>
      </xdr:spPr>
    </xdr:pic>
    <xdr:clientData/>
  </xdr:twoCellAnchor>
  <xdr:twoCellAnchor editAs="oneCell">
    <xdr:from>
      <xdr:col>1</xdr:col>
      <xdr:colOff>4379768</xdr:colOff>
      <xdr:row>38</xdr:row>
      <xdr:rowOff>113435</xdr:rowOff>
    </xdr:from>
    <xdr:to>
      <xdr:col>1</xdr:col>
      <xdr:colOff>5169708</xdr:colOff>
      <xdr:row>40</xdr:row>
      <xdr:rowOff>93371</xdr:rowOff>
    </xdr:to>
    <xdr:pic>
      <xdr:nvPicPr>
        <xdr:cNvPr id="3" name="Imagen 2">
          <a:extLst>
            <a:ext uri="{FF2B5EF4-FFF2-40B4-BE49-F238E27FC236}">
              <a16:creationId xmlns:a16="http://schemas.microsoft.com/office/drawing/2014/main" id="{F3645BF8-F993-4BEA-A8DD-729B35EBFFE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85904" y="33208480"/>
          <a:ext cx="789940" cy="3263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4055015</xdr:colOff>
      <xdr:row>39</xdr:row>
      <xdr:rowOff>77213</xdr:rowOff>
    </xdr:from>
    <xdr:ext cx="2990850" cy="914400"/>
    <xdr:sp macro="" textlink="">
      <xdr:nvSpPr>
        <xdr:cNvPr id="11" name="Shape 11">
          <a:extLst>
            <a:ext uri="{FF2B5EF4-FFF2-40B4-BE49-F238E27FC236}">
              <a16:creationId xmlns:a16="http://schemas.microsoft.com/office/drawing/2014/main" id="{00000000-0008-0000-0300-00000B000000}"/>
            </a:ext>
          </a:extLst>
        </xdr:cNvPr>
        <xdr:cNvSpPr txBox="1"/>
      </xdr:nvSpPr>
      <xdr:spPr>
        <a:xfrm>
          <a:off x="4671100" y="35323766"/>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7892578</xdr:colOff>
      <xdr:row>39</xdr:row>
      <xdr:rowOff>61811</xdr:rowOff>
    </xdr:from>
    <xdr:ext cx="3942742" cy="685800"/>
    <xdr:sp macro="" textlink="">
      <xdr:nvSpPr>
        <xdr:cNvPr id="12" name="Shape 12">
          <a:extLst>
            <a:ext uri="{FF2B5EF4-FFF2-40B4-BE49-F238E27FC236}">
              <a16:creationId xmlns:a16="http://schemas.microsoft.com/office/drawing/2014/main" id="{00000000-0008-0000-0300-00000C000000}"/>
            </a:ext>
          </a:extLst>
        </xdr:cNvPr>
        <xdr:cNvSpPr txBox="1"/>
      </xdr:nvSpPr>
      <xdr:spPr>
        <a:xfrm>
          <a:off x="8508663" y="35308364"/>
          <a:ext cx="3942742"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12012444</xdr:colOff>
      <xdr:row>39</xdr:row>
      <xdr:rowOff>93426</xdr:rowOff>
    </xdr:from>
    <xdr:ext cx="3486150" cy="609600"/>
    <xdr:sp macro="" textlink="">
      <xdr:nvSpPr>
        <xdr:cNvPr id="13" name="Shape 13">
          <a:extLst>
            <a:ext uri="{FF2B5EF4-FFF2-40B4-BE49-F238E27FC236}">
              <a16:creationId xmlns:a16="http://schemas.microsoft.com/office/drawing/2014/main" id="{00000000-0008-0000-0300-00000D000000}"/>
            </a:ext>
          </a:extLst>
        </xdr:cNvPr>
        <xdr:cNvSpPr txBox="1"/>
      </xdr:nvSpPr>
      <xdr:spPr>
        <a:xfrm>
          <a:off x="12628529" y="35339979"/>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8527915</xdr:colOff>
      <xdr:row>37</xdr:row>
      <xdr:rowOff>81064</xdr:rowOff>
    </xdr:from>
    <xdr:to>
      <xdr:col>1</xdr:col>
      <xdr:colOff>9797915</xdr:colOff>
      <xdr:row>41</xdr:row>
      <xdr:rowOff>11379</xdr:rowOff>
    </xdr:to>
    <xdr:pic>
      <xdr:nvPicPr>
        <xdr:cNvPr id="5" name="image4.png" descr="C:\Users\Gerardo\Desktop\FIRMAS_GERARDO.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stretch>
          <a:fillRect/>
        </a:stretch>
      </xdr:blipFill>
      <xdr:spPr>
        <a:xfrm>
          <a:off x="9144000" y="35003362"/>
          <a:ext cx="1270000" cy="578826"/>
        </a:xfrm>
        <a:prstGeom prst="rect">
          <a:avLst/>
        </a:prstGeom>
      </xdr:spPr>
    </xdr:pic>
    <xdr:clientData/>
  </xdr:twoCellAnchor>
  <xdr:twoCellAnchor editAs="oneCell">
    <xdr:from>
      <xdr:col>3</xdr:col>
      <xdr:colOff>1195691</xdr:colOff>
      <xdr:row>37</xdr:row>
      <xdr:rowOff>121596</xdr:rowOff>
    </xdr:from>
    <xdr:to>
      <xdr:col>3</xdr:col>
      <xdr:colOff>3243310</xdr:colOff>
      <xdr:row>39</xdr:row>
      <xdr:rowOff>130673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6293829" y="35181702"/>
          <a:ext cx="2047619" cy="333333"/>
        </a:xfrm>
        <a:prstGeom prst="rect">
          <a:avLst/>
        </a:prstGeom>
      </xdr:spPr>
    </xdr:pic>
    <xdr:clientData/>
  </xdr:twoCellAnchor>
  <xdr:twoCellAnchor editAs="oneCell">
    <xdr:from>
      <xdr:col>1</xdr:col>
      <xdr:colOff>12929680</xdr:colOff>
      <xdr:row>36</xdr:row>
      <xdr:rowOff>121594</xdr:rowOff>
    </xdr:from>
    <xdr:to>
      <xdr:col>2</xdr:col>
      <xdr:colOff>547180</xdr:colOff>
      <xdr:row>40</xdr:row>
      <xdr:rowOff>121595</xdr:rowOff>
    </xdr:to>
    <xdr:pic>
      <xdr:nvPicPr>
        <xdr:cNvPr id="7" name="Imagen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37659" y="35019573"/>
          <a:ext cx="952500" cy="648511"/>
        </a:xfrm>
        <a:prstGeom prst="rect">
          <a:avLst/>
        </a:prstGeom>
      </xdr:spPr>
    </xdr:pic>
    <xdr:clientData/>
  </xdr:twoCellAnchor>
  <xdr:twoCellAnchor editAs="oneCell">
    <xdr:from>
      <xdr:col>1</xdr:col>
      <xdr:colOff>2290053</xdr:colOff>
      <xdr:row>36</xdr:row>
      <xdr:rowOff>141861</xdr:rowOff>
    </xdr:from>
    <xdr:to>
      <xdr:col>1</xdr:col>
      <xdr:colOff>3446659</xdr:colOff>
      <xdr:row>39</xdr:row>
      <xdr:rowOff>139364</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8032" y="35039840"/>
          <a:ext cx="1156606" cy="483886"/>
        </a:xfrm>
        <a:prstGeom prst="rect">
          <a:avLst/>
        </a:prstGeom>
      </xdr:spPr>
    </xdr:pic>
    <xdr:clientData/>
  </xdr:twoCellAnchor>
  <xdr:twoCellAnchor editAs="oneCell">
    <xdr:from>
      <xdr:col>1</xdr:col>
      <xdr:colOff>5076419</xdr:colOff>
      <xdr:row>38</xdr:row>
      <xdr:rowOff>202</xdr:rowOff>
    </xdr:from>
    <xdr:to>
      <xdr:col>1</xdr:col>
      <xdr:colOff>5866359</xdr:colOff>
      <xdr:row>40</xdr:row>
      <xdr:rowOff>2247</xdr:rowOff>
    </xdr:to>
    <xdr:pic>
      <xdr:nvPicPr>
        <xdr:cNvPr id="3" name="Imagen 2">
          <a:extLst>
            <a:ext uri="{FF2B5EF4-FFF2-40B4-BE49-F238E27FC236}">
              <a16:creationId xmlns:a16="http://schemas.microsoft.com/office/drawing/2014/main" id="{B77A9278-9C7E-491B-9B2C-8A4C2EF15A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84398" y="35222436"/>
          <a:ext cx="789940" cy="326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4133396</xdr:colOff>
      <xdr:row>40</xdr:row>
      <xdr:rowOff>54973</xdr:rowOff>
    </xdr:from>
    <xdr:ext cx="2990850" cy="914400"/>
    <xdr:sp macro="" textlink="">
      <xdr:nvSpPr>
        <xdr:cNvPr id="14" name="Shape 14">
          <a:extLst>
            <a:ext uri="{FF2B5EF4-FFF2-40B4-BE49-F238E27FC236}">
              <a16:creationId xmlns:a16="http://schemas.microsoft.com/office/drawing/2014/main" id="{00000000-0008-0000-0400-00000E000000}"/>
            </a:ext>
          </a:extLst>
        </xdr:cNvPr>
        <xdr:cNvSpPr txBox="1"/>
      </xdr:nvSpPr>
      <xdr:spPr>
        <a:xfrm>
          <a:off x="4750253" y="36594687"/>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7492093</xdr:colOff>
      <xdr:row>40</xdr:row>
      <xdr:rowOff>47625</xdr:rowOff>
    </xdr:from>
    <xdr:ext cx="3593193" cy="685800"/>
    <xdr:sp macro="" textlink="">
      <xdr:nvSpPr>
        <xdr:cNvPr id="15" name="Shape 15">
          <a:extLst>
            <a:ext uri="{FF2B5EF4-FFF2-40B4-BE49-F238E27FC236}">
              <a16:creationId xmlns:a16="http://schemas.microsoft.com/office/drawing/2014/main" id="{00000000-0008-0000-0400-00000F000000}"/>
            </a:ext>
          </a:extLst>
        </xdr:cNvPr>
        <xdr:cNvSpPr txBox="1"/>
      </xdr:nvSpPr>
      <xdr:spPr>
        <a:xfrm>
          <a:off x="8108950" y="36587339"/>
          <a:ext cx="3593193"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11975646</xdr:colOff>
      <xdr:row>40</xdr:row>
      <xdr:rowOff>83911</xdr:rowOff>
    </xdr:from>
    <xdr:ext cx="3486150" cy="609600"/>
    <xdr:sp macro="" textlink="">
      <xdr:nvSpPr>
        <xdr:cNvPr id="16" name="Shape 16">
          <a:extLst>
            <a:ext uri="{FF2B5EF4-FFF2-40B4-BE49-F238E27FC236}">
              <a16:creationId xmlns:a16="http://schemas.microsoft.com/office/drawing/2014/main" id="{00000000-0008-0000-0400-000010000000}"/>
            </a:ext>
          </a:extLst>
        </xdr:cNvPr>
        <xdr:cNvSpPr txBox="1"/>
      </xdr:nvSpPr>
      <xdr:spPr>
        <a:xfrm>
          <a:off x="12592503" y="36623625"/>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8436428</xdr:colOff>
      <xdr:row>38</xdr:row>
      <xdr:rowOff>18144</xdr:rowOff>
    </xdr:from>
    <xdr:to>
      <xdr:col>1</xdr:col>
      <xdr:colOff>9706428</xdr:colOff>
      <xdr:row>41</xdr:row>
      <xdr:rowOff>107113</xdr:rowOff>
    </xdr:to>
    <xdr:pic>
      <xdr:nvPicPr>
        <xdr:cNvPr id="5" name="image4.png" descr="C:\Users\Gerardo\Desktop\FIRMAS_GERARDO.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stretch>
          <a:fillRect/>
        </a:stretch>
      </xdr:blipFill>
      <xdr:spPr>
        <a:xfrm>
          <a:off x="9053285" y="36231287"/>
          <a:ext cx="1270000" cy="578826"/>
        </a:xfrm>
        <a:prstGeom prst="rect">
          <a:avLst/>
        </a:prstGeom>
      </xdr:spPr>
    </xdr:pic>
    <xdr:clientData/>
  </xdr:twoCellAnchor>
  <xdr:twoCellAnchor editAs="oneCell">
    <xdr:from>
      <xdr:col>3</xdr:col>
      <xdr:colOff>1078566</xdr:colOff>
      <xdr:row>38</xdr:row>
      <xdr:rowOff>133069</xdr:rowOff>
    </xdr:from>
    <xdr:to>
      <xdr:col>3</xdr:col>
      <xdr:colOff>3126185</xdr:colOff>
      <xdr:row>40</xdr:row>
      <xdr:rowOff>116886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6178492" y="33127389"/>
          <a:ext cx="2047619" cy="319993"/>
        </a:xfrm>
        <a:prstGeom prst="rect">
          <a:avLst/>
        </a:prstGeom>
      </xdr:spPr>
    </xdr:pic>
    <xdr:clientData/>
  </xdr:twoCellAnchor>
  <xdr:twoCellAnchor editAs="oneCell">
    <xdr:from>
      <xdr:col>1</xdr:col>
      <xdr:colOff>12439650</xdr:colOff>
      <xdr:row>37</xdr:row>
      <xdr:rowOff>95250</xdr:rowOff>
    </xdr:from>
    <xdr:to>
      <xdr:col>2</xdr:col>
      <xdr:colOff>47625</xdr:colOff>
      <xdr:row>41</xdr:row>
      <xdr:rowOff>57961</xdr:rowOff>
    </xdr:to>
    <xdr:pic>
      <xdr:nvPicPr>
        <xdr:cNvPr id="7" name="Imagen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39725" y="32985075"/>
          <a:ext cx="952500" cy="648511"/>
        </a:xfrm>
        <a:prstGeom prst="rect">
          <a:avLst/>
        </a:prstGeom>
      </xdr:spPr>
    </xdr:pic>
    <xdr:clientData/>
  </xdr:twoCellAnchor>
  <xdr:twoCellAnchor editAs="oneCell">
    <xdr:from>
      <xdr:col>1</xdr:col>
      <xdr:colOff>933450</xdr:colOff>
      <xdr:row>37</xdr:row>
      <xdr:rowOff>9527</xdr:rowOff>
    </xdr:from>
    <xdr:to>
      <xdr:col>1</xdr:col>
      <xdr:colOff>2295525</xdr:colOff>
      <xdr:row>40</xdr:row>
      <xdr:rowOff>65025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33525" y="32899352"/>
          <a:ext cx="1362075" cy="569848"/>
        </a:xfrm>
        <a:prstGeom prst="rect">
          <a:avLst/>
        </a:prstGeom>
      </xdr:spPr>
    </xdr:pic>
    <xdr:clientData/>
  </xdr:twoCellAnchor>
  <xdr:twoCellAnchor editAs="oneCell">
    <xdr:from>
      <xdr:col>1</xdr:col>
      <xdr:colOff>5121728</xdr:colOff>
      <xdr:row>38</xdr:row>
      <xdr:rowOff>56787</xdr:rowOff>
    </xdr:from>
    <xdr:to>
      <xdr:col>1</xdr:col>
      <xdr:colOff>5911668</xdr:colOff>
      <xdr:row>40</xdr:row>
      <xdr:rowOff>40187</xdr:rowOff>
    </xdr:to>
    <xdr:pic>
      <xdr:nvPicPr>
        <xdr:cNvPr id="4" name="Imagen 3">
          <a:extLst>
            <a:ext uri="{FF2B5EF4-FFF2-40B4-BE49-F238E27FC236}">
              <a16:creationId xmlns:a16="http://schemas.microsoft.com/office/drawing/2014/main" id="{352BAF90-EA02-4D88-81E3-FCDF7FA218A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21803" y="33118062"/>
          <a:ext cx="789940" cy="3263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3701143</xdr:colOff>
      <xdr:row>39</xdr:row>
      <xdr:rowOff>96611</xdr:rowOff>
    </xdr:from>
    <xdr:ext cx="2990850" cy="914400"/>
    <xdr:sp macro="" textlink="">
      <xdr:nvSpPr>
        <xdr:cNvPr id="17" name="Shape 17">
          <a:extLst>
            <a:ext uri="{FF2B5EF4-FFF2-40B4-BE49-F238E27FC236}">
              <a16:creationId xmlns:a16="http://schemas.microsoft.com/office/drawing/2014/main" id="{00000000-0008-0000-0500-000011000000}"/>
            </a:ext>
          </a:extLst>
        </xdr:cNvPr>
        <xdr:cNvSpPr txBox="1"/>
      </xdr:nvSpPr>
      <xdr:spPr>
        <a:xfrm>
          <a:off x="4313464" y="33733468"/>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7723414</xdr:colOff>
      <xdr:row>39</xdr:row>
      <xdr:rowOff>42182</xdr:rowOff>
    </xdr:from>
    <xdr:ext cx="3597729" cy="685800"/>
    <xdr:sp macro="" textlink="">
      <xdr:nvSpPr>
        <xdr:cNvPr id="18" name="Shape 18">
          <a:extLst>
            <a:ext uri="{FF2B5EF4-FFF2-40B4-BE49-F238E27FC236}">
              <a16:creationId xmlns:a16="http://schemas.microsoft.com/office/drawing/2014/main" id="{00000000-0008-0000-0500-000012000000}"/>
            </a:ext>
          </a:extLst>
        </xdr:cNvPr>
        <xdr:cNvSpPr txBox="1"/>
      </xdr:nvSpPr>
      <xdr:spPr>
        <a:xfrm>
          <a:off x="8335735" y="33679039"/>
          <a:ext cx="3597729"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11721193</xdr:colOff>
      <xdr:row>39</xdr:row>
      <xdr:rowOff>104775</xdr:rowOff>
    </xdr:from>
    <xdr:ext cx="3486150" cy="609600"/>
    <xdr:sp macro="" textlink="">
      <xdr:nvSpPr>
        <xdr:cNvPr id="19" name="Shape 19">
          <a:extLst>
            <a:ext uri="{FF2B5EF4-FFF2-40B4-BE49-F238E27FC236}">
              <a16:creationId xmlns:a16="http://schemas.microsoft.com/office/drawing/2014/main" id="{00000000-0008-0000-0500-000013000000}"/>
            </a:ext>
          </a:extLst>
        </xdr:cNvPr>
        <xdr:cNvSpPr txBox="1"/>
      </xdr:nvSpPr>
      <xdr:spPr>
        <a:xfrm>
          <a:off x="12333514" y="33741632"/>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8531678</xdr:colOff>
      <xdr:row>37</xdr:row>
      <xdr:rowOff>149678</xdr:rowOff>
    </xdr:from>
    <xdr:to>
      <xdr:col>1</xdr:col>
      <xdr:colOff>9801678</xdr:colOff>
      <xdr:row>41</xdr:row>
      <xdr:rowOff>75361</xdr:rowOff>
    </xdr:to>
    <xdr:pic>
      <xdr:nvPicPr>
        <xdr:cNvPr id="5" name="image4.png" descr="C:\Users\Gerardo\Desktop\FIRMAS_GERARDO.pn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tretch>
          <a:fillRect/>
        </a:stretch>
      </xdr:blipFill>
      <xdr:spPr>
        <a:xfrm>
          <a:off x="9143999" y="33459964"/>
          <a:ext cx="1270000" cy="578826"/>
        </a:xfrm>
        <a:prstGeom prst="rect">
          <a:avLst/>
        </a:prstGeom>
      </xdr:spPr>
    </xdr:pic>
    <xdr:clientData/>
  </xdr:twoCellAnchor>
  <xdr:twoCellAnchor editAs="oneCell">
    <xdr:from>
      <xdr:col>3</xdr:col>
      <xdr:colOff>1190625</xdr:colOff>
      <xdr:row>38</xdr:row>
      <xdr:rowOff>119062</xdr:rowOff>
    </xdr:from>
    <xdr:to>
      <xdr:col>3</xdr:col>
      <xdr:colOff>3238244</xdr:colOff>
      <xdr:row>40</xdr:row>
      <xdr:rowOff>112217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6294554" y="33745714"/>
          <a:ext cx="2047619" cy="333333"/>
        </a:xfrm>
        <a:prstGeom prst="rect">
          <a:avLst/>
        </a:prstGeom>
      </xdr:spPr>
    </xdr:pic>
    <xdr:clientData/>
  </xdr:twoCellAnchor>
  <xdr:twoCellAnchor editAs="oneCell">
    <xdr:from>
      <xdr:col>1</xdr:col>
      <xdr:colOff>12297455</xdr:colOff>
      <xdr:row>36</xdr:row>
      <xdr:rowOff>68036</xdr:rowOff>
    </xdr:from>
    <xdr:to>
      <xdr:col>1</xdr:col>
      <xdr:colOff>13249955</xdr:colOff>
      <xdr:row>40</xdr:row>
      <xdr:rowOff>36190</xdr:rowOff>
    </xdr:to>
    <xdr:pic>
      <xdr:nvPicPr>
        <xdr:cNvPr id="7" name="Imagen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92768" y="33354509"/>
          <a:ext cx="952500" cy="648511"/>
        </a:xfrm>
        <a:prstGeom prst="rect">
          <a:avLst/>
        </a:prstGeom>
      </xdr:spPr>
    </xdr:pic>
    <xdr:clientData/>
  </xdr:twoCellAnchor>
  <xdr:twoCellAnchor editAs="oneCell">
    <xdr:from>
      <xdr:col>1</xdr:col>
      <xdr:colOff>1802945</xdr:colOff>
      <xdr:row>35</xdr:row>
      <xdr:rowOff>272141</xdr:rowOff>
    </xdr:from>
    <xdr:to>
      <xdr:col>1</xdr:col>
      <xdr:colOff>3307200</xdr:colOff>
      <xdr:row>39</xdr:row>
      <xdr:rowOff>119061</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98258" y="33286471"/>
          <a:ext cx="1504255" cy="629331"/>
        </a:xfrm>
        <a:prstGeom prst="rect">
          <a:avLst/>
        </a:prstGeom>
      </xdr:spPr>
    </xdr:pic>
    <xdr:clientData/>
  </xdr:twoCellAnchor>
  <xdr:twoCellAnchor editAs="oneCell">
    <xdr:from>
      <xdr:col>1</xdr:col>
      <xdr:colOff>4500562</xdr:colOff>
      <xdr:row>38</xdr:row>
      <xdr:rowOff>89808</xdr:rowOff>
    </xdr:from>
    <xdr:to>
      <xdr:col>1</xdr:col>
      <xdr:colOff>5290502</xdr:colOff>
      <xdr:row>40</xdr:row>
      <xdr:rowOff>75930</xdr:rowOff>
    </xdr:to>
    <xdr:pic>
      <xdr:nvPicPr>
        <xdr:cNvPr id="3" name="Imagen 2">
          <a:extLst>
            <a:ext uri="{FF2B5EF4-FFF2-40B4-BE49-F238E27FC236}">
              <a16:creationId xmlns:a16="http://schemas.microsoft.com/office/drawing/2014/main" id="{9322E7EC-B919-4B0D-AA94-00844F4EBBA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95875" y="33716460"/>
          <a:ext cx="789940" cy="3263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4486275</xdr:colOff>
      <xdr:row>41</xdr:row>
      <xdr:rowOff>107950</xdr:rowOff>
    </xdr:from>
    <xdr:ext cx="2990850" cy="914400"/>
    <xdr:sp macro="" textlink="">
      <xdr:nvSpPr>
        <xdr:cNvPr id="20" name="Shape 20">
          <a:extLst>
            <a:ext uri="{FF2B5EF4-FFF2-40B4-BE49-F238E27FC236}">
              <a16:creationId xmlns:a16="http://schemas.microsoft.com/office/drawing/2014/main" id="{00000000-0008-0000-0600-000014000000}"/>
            </a:ext>
          </a:extLst>
        </xdr:cNvPr>
        <xdr:cNvSpPr txBox="1"/>
      </xdr:nvSpPr>
      <xdr:spPr>
        <a:xfrm>
          <a:off x="5108575" y="34461450"/>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8185151</xdr:colOff>
      <xdr:row>41</xdr:row>
      <xdr:rowOff>107950</xdr:rowOff>
    </xdr:from>
    <xdr:ext cx="3562350" cy="685800"/>
    <xdr:sp macro="" textlink="">
      <xdr:nvSpPr>
        <xdr:cNvPr id="21" name="Shape 21">
          <a:extLst>
            <a:ext uri="{FF2B5EF4-FFF2-40B4-BE49-F238E27FC236}">
              <a16:creationId xmlns:a16="http://schemas.microsoft.com/office/drawing/2014/main" id="{00000000-0008-0000-0600-000015000000}"/>
            </a:ext>
          </a:extLst>
        </xdr:cNvPr>
        <xdr:cNvSpPr txBox="1"/>
      </xdr:nvSpPr>
      <xdr:spPr>
        <a:xfrm>
          <a:off x="8807451" y="34461450"/>
          <a:ext cx="3562350"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12350750</xdr:colOff>
      <xdr:row>41</xdr:row>
      <xdr:rowOff>95250</xdr:rowOff>
    </xdr:from>
    <xdr:ext cx="3486150" cy="609600"/>
    <xdr:sp macro="" textlink="">
      <xdr:nvSpPr>
        <xdr:cNvPr id="22" name="Shape 22">
          <a:extLst>
            <a:ext uri="{FF2B5EF4-FFF2-40B4-BE49-F238E27FC236}">
              <a16:creationId xmlns:a16="http://schemas.microsoft.com/office/drawing/2014/main" id="{00000000-0008-0000-0600-000016000000}"/>
            </a:ext>
          </a:extLst>
        </xdr:cNvPr>
        <xdr:cNvSpPr txBox="1"/>
      </xdr:nvSpPr>
      <xdr:spPr>
        <a:xfrm>
          <a:off x="12973050" y="34448750"/>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9118600</xdr:colOff>
      <xdr:row>39</xdr:row>
      <xdr:rowOff>50800</xdr:rowOff>
    </xdr:from>
    <xdr:to>
      <xdr:col>1</xdr:col>
      <xdr:colOff>10388600</xdr:colOff>
      <xdr:row>42</xdr:row>
      <xdr:rowOff>134326</xdr:rowOff>
    </xdr:to>
    <xdr:pic>
      <xdr:nvPicPr>
        <xdr:cNvPr id="5" name="image4.png" descr="C:\Users\Gerardo\Desktop\FIRMAS_GERARDO.pn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tretch>
          <a:fillRect/>
        </a:stretch>
      </xdr:blipFill>
      <xdr:spPr>
        <a:xfrm>
          <a:off x="9740900" y="34074100"/>
          <a:ext cx="1270000" cy="578826"/>
        </a:xfrm>
        <a:prstGeom prst="rect">
          <a:avLst/>
        </a:prstGeom>
      </xdr:spPr>
    </xdr:pic>
    <xdr:clientData/>
  </xdr:twoCellAnchor>
  <xdr:twoCellAnchor editAs="oneCell">
    <xdr:from>
      <xdr:col>3</xdr:col>
      <xdr:colOff>1285875</xdr:colOff>
      <xdr:row>39</xdr:row>
      <xdr:rowOff>95250</xdr:rowOff>
    </xdr:from>
    <xdr:to>
      <xdr:col>3</xdr:col>
      <xdr:colOff>3333494</xdr:colOff>
      <xdr:row>41</xdr:row>
      <xdr:rowOff>79333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6398875" y="34226500"/>
          <a:ext cx="2047619" cy="333333"/>
        </a:xfrm>
        <a:prstGeom prst="rect">
          <a:avLst/>
        </a:prstGeom>
      </xdr:spPr>
    </xdr:pic>
    <xdr:clientData/>
  </xdr:twoCellAnchor>
  <xdr:twoCellAnchor editAs="oneCell">
    <xdr:from>
      <xdr:col>1</xdr:col>
      <xdr:colOff>13081000</xdr:colOff>
      <xdr:row>38</xdr:row>
      <xdr:rowOff>79375</xdr:rowOff>
    </xdr:from>
    <xdr:to>
      <xdr:col>2</xdr:col>
      <xdr:colOff>682625</xdr:colOff>
      <xdr:row>42</xdr:row>
      <xdr:rowOff>29386</xdr:rowOff>
    </xdr:to>
    <xdr:pic>
      <xdr:nvPicPr>
        <xdr:cNvPr id="7" name="Imagen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84250" y="34036000"/>
          <a:ext cx="952500" cy="648511"/>
        </a:xfrm>
        <a:prstGeom prst="rect">
          <a:avLst/>
        </a:prstGeom>
      </xdr:spPr>
    </xdr:pic>
    <xdr:clientData/>
  </xdr:twoCellAnchor>
  <xdr:twoCellAnchor editAs="oneCell">
    <xdr:from>
      <xdr:col>1</xdr:col>
      <xdr:colOff>476250</xdr:colOff>
      <xdr:row>37</xdr:row>
      <xdr:rowOff>79376</xdr:rowOff>
    </xdr:from>
    <xdr:to>
      <xdr:col>1</xdr:col>
      <xdr:colOff>2667000</xdr:colOff>
      <xdr:row>42</xdr:row>
      <xdr:rowOff>122789</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79500" y="33861376"/>
          <a:ext cx="2190750" cy="916538"/>
        </a:xfrm>
        <a:prstGeom prst="rect">
          <a:avLst/>
        </a:prstGeom>
      </xdr:spPr>
    </xdr:pic>
    <xdr:clientData/>
  </xdr:twoCellAnchor>
  <xdr:twoCellAnchor editAs="oneCell">
    <xdr:from>
      <xdr:col>1</xdr:col>
      <xdr:colOff>5457825</xdr:colOff>
      <xdr:row>40</xdr:row>
      <xdr:rowOff>60325</xdr:rowOff>
    </xdr:from>
    <xdr:to>
      <xdr:col>1</xdr:col>
      <xdr:colOff>6247765</xdr:colOff>
      <xdr:row>42</xdr:row>
      <xdr:rowOff>37375</xdr:rowOff>
    </xdr:to>
    <xdr:pic>
      <xdr:nvPicPr>
        <xdr:cNvPr id="4" name="Imagen 3">
          <a:extLst>
            <a:ext uri="{FF2B5EF4-FFF2-40B4-BE49-F238E27FC236}">
              <a16:creationId xmlns:a16="http://schemas.microsoft.com/office/drawing/2014/main" id="{7D3E073B-77C5-4696-987B-B92DD5B8104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61075" y="34366200"/>
          <a:ext cx="789940" cy="3263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3964393</xdr:colOff>
      <xdr:row>41</xdr:row>
      <xdr:rowOff>58479</xdr:rowOff>
    </xdr:from>
    <xdr:ext cx="2990850" cy="914400"/>
    <xdr:sp macro="" textlink="">
      <xdr:nvSpPr>
        <xdr:cNvPr id="23" name="Shape 23">
          <a:extLst>
            <a:ext uri="{FF2B5EF4-FFF2-40B4-BE49-F238E27FC236}">
              <a16:creationId xmlns:a16="http://schemas.microsoft.com/office/drawing/2014/main" id="{00000000-0008-0000-0700-000017000000}"/>
            </a:ext>
          </a:extLst>
        </xdr:cNvPr>
        <xdr:cNvSpPr txBox="1"/>
      </xdr:nvSpPr>
      <xdr:spPr>
        <a:xfrm>
          <a:off x="4584626" y="34596572"/>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7471145</xdr:colOff>
      <xdr:row>41</xdr:row>
      <xdr:rowOff>28354</xdr:rowOff>
    </xdr:from>
    <xdr:ext cx="4012018" cy="685800"/>
    <xdr:sp macro="" textlink="">
      <xdr:nvSpPr>
        <xdr:cNvPr id="24" name="Shape 24">
          <a:extLst>
            <a:ext uri="{FF2B5EF4-FFF2-40B4-BE49-F238E27FC236}">
              <a16:creationId xmlns:a16="http://schemas.microsoft.com/office/drawing/2014/main" id="{00000000-0008-0000-0700-000018000000}"/>
            </a:ext>
          </a:extLst>
        </xdr:cNvPr>
        <xdr:cNvSpPr txBox="1"/>
      </xdr:nvSpPr>
      <xdr:spPr>
        <a:xfrm>
          <a:off x="8091378" y="34566447"/>
          <a:ext cx="4012018"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11317473</xdr:colOff>
      <xdr:row>41</xdr:row>
      <xdr:rowOff>57150</xdr:rowOff>
    </xdr:from>
    <xdr:ext cx="3486150" cy="609600"/>
    <xdr:sp macro="" textlink="">
      <xdr:nvSpPr>
        <xdr:cNvPr id="25" name="Shape 25">
          <a:extLst>
            <a:ext uri="{FF2B5EF4-FFF2-40B4-BE49-F238E27FC236}">
              <a16:creationId xmlns:a16="http://schemas.microsoft.com/office/drawing/2014/main" id="{00000000-0008-0000-0700-000019000000}"/>
            </a:ext>
          </a:extLst>
        </xdr:cNvPr>
        <xdr:cNvSpPr txBox="1"/>
      </xdr:nvSpPr>
      <xdr:spPr>
        <a:xfrm>
          <a:off x="11937706" y="34595243"/>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8311117</xdr:colOff>
      <xdr:row>39</xdr:row>
      <xdr:rowOff>35442</xdr:rowOff>
    </xdr:from>
    <xdr:to>
      <xdr:col>1</xdr:col>
      <xdr:colOff>9581117</xdr:colOff>
      <xdr:row>42</xdr:row>
      <xdr:rowOff>135803</xdr:rowOff>
    </xdr:to>
    <xdr:pic>
      <xdr:nvPicPr>
        <xdr:cNvPr id="5" name="image4.png" descr="C:\Users\Gerardo\Desktop\FIRMAS_GERARDO.pn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tretch>
          <a:fillRect/>
        </a:stretch>
      </xdr:blipFill>
      <xdr:spPr>
        <a:xfrm>
          <a:off x="8931350" y="34254558"/>
          <a:ext cx="1270000" cy="578826"/>
        </a:xfrm>
        <a:prstGeom prst="rect">
          <a:avLst/>
        </a:prstGeom>
      </xdr:spPr>
    </xdr:pic>
    <xdr:clientData/>
  </xdr:twoCellAnchor>
  <xdr:twoCellAnchor editAs="oneCell">
    <xdr:from>
      <xdr:col>3</xdr:col>
      <xdr:colOff>3197678</xdr:colOff>
      <xdr:row>39</xdr:row>
      <xdr:rowOff>108858</xdr:rowOff>
    </xdr:from>
    <xdr:to>
      <xdr:col>4</xdr:col>
      <xdr:colOff>47368</xdr:colOff>
      <xdr:row>41</xdr:row>
      <xdr:rowOff>88405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6151678" y="34602965"/>
          <a:ext cx="2047619" cy="333333"/>
        </a:xfrm>
        <a:prstGeom prst="rect">
          <a:avLst/>
        </a:prstGeom>
      </xdr:spPr>
    </xdr:pic>
    <xdr:clientData/>
  </xdr:twoCellAnchor>
  <xdr:twoCellAnchor editAs="oneCell">
    <xdr:from>
      <xdr:col>2</xdr:col>
      <xdr:colOff>639536</xdr:colOff>
      <xdr:row>38</xdr:row>
      <xdr:rowOff>68036</xdr:rowOff>
    </xdr:from>
    <xdr:to>
      <xdr:col>3</xdr:col>
      <xdr:colOff>435429</xdr:colOff>
      <xdr:row>42</xdr:row>
      <xdr:rowOff>8975</xdr:rowOff>
    </xdr:to>
    <xdr:pic>
      <xdr:nvPicPr>
        <xdr:cNvPr id="7" name="Imagen 6">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36929" y="34385250"/>
          <a:ext cx="952500" cy="648511"/>
        </a:xfrm>
        <a:prstGeom prst="rect">
          <a:avLst/>
        </a:prstGeom>
      </xdr:spPr>
    </xdr:pic>
    <xdr:clientData/>
  </xdr:twoCellAnchor>
  <xdr:twoCellAnchor editAs="oneCell">
    <xdr:from>
      <xdr:col>1</xdr:col>
      <xdr:colOff>381001</xdr:colOff>
      <xdr:row>37</xdr:row>
      <xdr:rowOff>136073</xdr:rowOff>
    </xdr:from>
    <xdr:to>
      <xdr:col>1</xdr:col>
      <xdr:colOff>2364989</xdr:colOff>
      <xdr:row>42</xdr:row>
      <xdr:rowOff>81644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79715" y="34276394"/>
          <a:ext cx="1983988" cy="830036"/>
        </a:xfrm>
        <a:prstGeom prst="rect">
          <a:avLst/>
        </a:prstGeom>
      </xdr:spPr>
    </xdr:pic>
    <xdr:clientData/>
  </xdr:twoCellAnchor>
  <xdr:twoCellAnchor editAs="oneCell">
    <xdr:from>
      <xdr:col>1</xdr:col>
      <xdr:colOff>5047269</xdr:colOff>
      <xdr:row>39</xdr:row>
      <xdr:rowOff>143286</xdr:rowOff>
    </xdr:from>
    <xdr:to>
      <xdr:col>1</xdr:col>
      <xdr:colOff>5837209</xdr:colOff>
      <xdr:row>41</xdr:row>
      <xdr:rowOff>115800</xdr:rowOff>
    </xdr:to>
    <xdr:pic>
      <xdr:nvPicPr>
        <xdr:cNvPr id="4" name="Imagen 3">
          <a:extLst>
            <a:ext uri="{FF2B5EF4-FFF2-40B4-BE49-F238E27FC236}">
              <a16:creationId xmlns:a16="http://schemas.microsoft.com/office/drawing/2014/main" id="{5AE2803E-9DAE-4240-B578-D40F88DEFD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45983" y="34637393"/>
          <a:ext cx="789940" cy="3263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5773208</xdr:colOff>
      <xdr:row>42</xdr:row>
      <xdr:rowOff>121708</xdr:rowOff>
    </xdr:from>
    <xdr:ext cx="2990850" cy="914400"/>
    <xdr:sp macro="" textlink="">
      <xdr:nvSpPr>
        <xdr:cNvPr id="26" name="Shape 26">
          <a:extLst>
            <a:ext uri="{FF2B5EF4-FFF2-40B4-BE49-F238E27FC236}">
              <a16:creationId xmlns:a16="http://schemas.microsoft.com/office/drawing/2014/main" id="{00000000-0008-0000-0800-00001A000000}"/>
            </a:ext>
          </a:extLst>
        </xdr:cNvPr>
        <xdr:cNvSpPr txBox="1"/>
      </xdr:nvSpPr>
      <xdr:spPr>
        <a:xfrm>
          <a:off x="6382808" y="35122908"/>
          <a:ext cx="299085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 </a:t>
          </a:r>
          <a:r>
            <a:rPr lang="en-US" sz="1000" b="1">
              <a:solidFill>
                <a:schemeClr val="dk1"/>
              </a:solidFill>
              <a:latin typeface="Calibri"/>
              <a:ea typeface="Calibri"/>
              <a:cs typeface="Calibri"/>
              <a:sym typeface="Calibri"/>
            </a:rPr>
            <a:t>CORONEL (RA) ORLANDO MEJIA QUINTERO</a:t>
          </a:r>
          <a:endParaRPr sz="1400"/>
        </a:p>
        <a:p>
          <a:pPr marL="0" lvl="0" indent="0" algn="l" rtl="0">
            <a:spcBef>
              <a:spcPts val="0"/>
            </a:spcBef>
            <a:spcAft>
              <a:spcPts val="0"/>
            </a:spcAft>
            <a:buNone/>
          </a:pPr>
          <a:r>
            <a:rPr lang="en-US" sz="1050" b="0">
              <a:solidFill>
                <a:schemeClr val="dk1"/>
              </a:solidFill>
              <a:latin typeface="Calibri"/>
              <a:ea typeface="Calibri"/>
              <a:cs typeface="Calibri"/>
              <a:sym typeface="Calibri"/>
            </a:rPr>
            <a:t>Docente FAEDIS</a:t>
          </a:r>
          <a:endParaRPr sz="1050" b="1"/>
        </a:p>
      </xdr:txBody>
    </xdr:sp>
    <xdr:clientData fLocksWithSheet="0"/>
  </xdr:oneCellAnchor>
  <xdr:oneCellAnchor>
    <xdr:from>
      <xdr:col>1</xdr:col>
      <xdr:colOff>9655176</xdr:colOff>
      <xdr:row>42</xdr:row>
      <xdr:rowOff>101600</xdr:rowOff>
    </xdr:from>
    <xdr:ext cx="3789892" cy="685800"/>
    <xdr:sp macro="" textlink="">
      <xdr:nvSpPr>
        <xdr:cNvPr id="27" name="Shape 27">
          <a:extLst>
            <a:ext uri="{FF2B5EF4-FFF2-40B4-BE49-F238E27FC236}">
              <a16:creationId xmlns:a16="http://schemas.microsoft.com/office/drawing/2014/main" id="{00000000-0008-0000-0800-00001B000000}"/>
            </a:ext>
          </a:extLst>
        </xdr:cNvPr>
        <xdr:cNvSpPr txBox="1"/>
      </xdr:nvSpPr>
      <xdr:spPr>
        <a:xfrm>
          <a:off x="10264776" y="35102800"/>
          <a:ext cx="3789892" cy="685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_________________________________________</a:t>
          </a:r>
          <a:endParaRPr sz="1400"/>
        </a:p>
        <a:p>
          <a:pPr marL="0" lvl="0" indent="0" algn="l" rtl="0">
            <a:spcBef>
              <a:spcPts val="0"/>
            </a:spcBef>
            <a:spcAft>
              <a:spcPts val="0"/>
            </a:spcAft>
            <a:buNone/>
          </a:pPr>
          <a:r>
            <a:rPr lang="en-US" sz="1050" b="1">
              <a:solidFill>
                <a:schemeClr val="dk1"/>
              </a:solidFill>
              <a:latin typeface="Calibri"/>
              <a:ea typeface="Calibri"/>
              <a:cs typeface="Calibri"/>
              <a:sym typeface="Calibri"/>
            </a:rPr>
            <a:t>TC (RA) EDISON GERARDO CASTILLO GOMEZ</a:t>
          </a:r>
          <a:endParaRPr sz="1050" b="1"/>
        </a:p>
        <a:p>
          <a:pPr marL="0" lvl="0" indent="0" algn="l" rtl="0">
            <a:spcBef>
              <a:spcPts val="0"/>
            </a:spcBef>
            <a:spcAft>
              <a:spcPts val="0"/>
            </a:spcAft>
            <a:buNone/>
          </a:pPr>
          <a:r>
            <a:rPr lang="en-US" sz="1000">
              <a:solidFill>
                <a:schemeClr val="dk1"/>
              </a:solidFill>
              <a:latin typeface="Calibri"/>
              <a:ea typeface="Calibri"/>
              <a:cs typeface="Calibri"/>
              <a:sym typeface="Calibri"/>
            </a:rPr>
            <a:t>Profesional Especializado DIVISION INFRAESTRUCTURA CAMPUS</a:t>
          </a:r>
          <a:endParaRPr sz="1000" b="1"/>
        </a:p>
      </xdr:txBody>
    </xdr:sp>
    <xdr:clientData fLocksWithSheet="0"/>
  </xdr:oneCellAnchor>
  <xdr:oneCellAnchor>
    <xdr:from>
      <xdr:col>1</xdr:col>
      <xdr:colOff>13438717</xdr:colOff>
      <xdr:row>42</xdr:row>
      <xdr:rowOff>147109</xdr:rowOff>
    </xdr:from>
    <xdr:ext cx="3486150" cy="609600"/>
    <xdr:sp macro="" textlink="">
      <xdr:nvSpPr>
        <xdr:cNvPr id="28" name="Shape 28">
          <a:extLst>
            <a:ext uri="{FF2B5EF4-FFF2-40B4-BE49-F238E27FC236}">
              <a16:creationId xmlns:a16="http://schemas.microsoft.com/office/drawing/2014/main" id="{00000000-0008-0000-0800-00001C000000}"/>
            </a:ext>
          </a:extLst>
        </xdr:cNvPr>
        <xdr:cNvSpPr txBox="1"/>
      </xdr:nvSpPr>
      <xdr:spPr>
        <a:xfrm>
          <a:off x="14048317" y="35148309"/>
          <a:ext cx="3486150" cy="6096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______________________________________</a:t>
          </a:r>
          <a:endParaRPr sz="1400"/>
        </a:p>
        <a:p>
          <a:pPr marL="0" lvl="0" indent="0" algn="l" rtl="0">
            <a:spcBef>
              <a:spcPts val="0"/>
            </a:spcBef>
            <a:spcAft>
              <a:spcPts val="0"/>
            </a:spcAft>
            <a:buNone/>
          </a:pPr>
          <a:r>
            <a:rPr lang="en-US" sz="1000" b="1">
              <a:solidFill>
                <a:schemeClr val="dk1"/>
              </a:solidFill>
              <a:latin typeface="Calibri"/>
              <a:ea typeface="Calibri"/>
              <a:cs typeface="Calibri"/>
              <a:sym typeface="Calibri"/>
            </a:rPr>
            <a:t>Ingeniero VICTOR HUGO MENDOZA TOVAR</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Docente FAEDIS.</a:t>
          </a:r>
          <a:endParaRPr sz="1000" b="1"/>
        </a:p>
      </xdr:txBody>
    </xdr:sp>
    <xdr:clientData fLocksWithSheet="0"/>
  </xdr:oneCellAnchor>
  <xdr:twoCellAnchor editAs="oneCell">
    <xdr:from>
      <xdr:col>1</xdr:col>
      <xdr:colOff>10397067</xdr:colOff>
      <xdr:row>40</xdr:row>
      <xdr:rowOff>118534</xdr:rowOff>
    </xdr:from>
    <xdr:to>
      <xdr:col>1</xdr:col>
      <xdr:colOff>11667067</xdr:colOff>
      <xdr:row>44</xdr:row>
      <xdr:rowOff>20026</xdr:rowOff>
    </xdr:to>
    <xdr:pic>
      <xdr:nvPicPr>
        <xdr:cNvPr id="5" name="image4.png" descr="C:\Users\Gerardo\Desktop\FIRMAS_GERARDO.pn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tretch>
          <a:fillRect/>
        </a:stretch>
      </xdr:blipFill>
      <xdr:spPr>
        <a:xfrm>
          <a:off x="11006667" y="34781067"/>
          <a:ext cx="1270000" cy="578826"/>
        </a:xfrm>
        <a:prstGeom prst="rect">
          <a:avLst/>
        </a:prstGeom>
      </xdr:spPr>
    </xdr:pic>
    <xdr:clientData/>
  </xdr:twoCellAnchor>
  <xdr:twoCellAnchor editAs="oneCell">
    <xdr:from>
      <xdr:col>3</xdr:col>
      <xdr:colOff>3661834</xdr:colOff>
      <xdr:row>41</xdr:row>
      <xdr:rowOff>21167</xdr:rowOff>
    </xdr:from>
    <xdr:to>
      <xdr:col>4</xdr:col>
      <xdr:colOff>36787</xdr:colOff>
      <xdr:row>43</xdr:row>
      <xdr:rowOff>15833</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8732501" y="33782000"/>
          <a:ext cx="2047619" cy="333333"/>
        </a:xfrm>
        <a:prstGeom prst="rect">
          <a:avLst/>
        </a:prstGeom>
      </xdr:spPr>
    </xdr:pic>
    <xdr:clientData/>
  </xdr:twoCellAnchor>
  <xdr:twoCellAnchor editAs="oneCell">
    <xdr:from>
      <xdr:col>2</xdr:col>
      <xdr:colOff>783167</xdr:colOff>
      <xdr:row>39</xdr:row>
      <xdr:rowOff>127000</xdr:rowOff>
    </xdr:from>
    <xdr:to>
      <xdr:col>3</xdr:col>
      <xdr:colOff>592667</xdr:colOff>
      <xdr:row>43</xdr:row>
      <xdr:rowOff>98178</xdr:rowOff>
    </xdr:to>
    <xdr:pic>
      <xdr:nvPicPr>
        <xdr:cNvPr id="7" name="Imagen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10834" y="33549167"/>
          <a:ext cx="952500" cy="648511"/>
        </a:xfrm>
        <a:prstGeom prst="rect">
          <a:avLst/>
        </a:prstGeom>
      </xdr:spPr>
    </xdr:pic>
    <xdr:clientData/>
  </xdr:twoCellAnchor>
  <xdr:twoCellAnchor editAs="oneCell">
    <xdr:from>
      <xdr:col>1</xdr:col>
      <xdr:colOff>171236</xdr:colOff>
      <xdr:row>37</xdr:row>
      <xdr:rowOff>160535</xdr:rowOff>
    </xdr:from>
    <xdr:to>
      <xdr:col>1</xdr:col>
      <xdr:colOff>2440112</xdr:colOff>
      <xdr:row>43</xdr:row>
      <xdr:rowOff>82343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70562" y="33283990"/>
          <a:ext cx="2268876" cy="949224"/>
        </a:xfrm>
        <a:prstGeom prst="rect">
          <a:avLst/>
        </a:prstGeom>
      </xdr:spPr>
    </xdr:pic>
    <xdr:clientData/>
  </xdr:twoCellAnchor>
  <xdr:twoCellAnchor editAs="oneCell">
    <xdr:from>
      <xdr:col>1</xdr:col>
      <xdr:colOff>6800195</xdr:colOff>
      <xdr:row>40</xdr:row>
      <xdr:rowOff>137262</xdr:rowOff>
    </xdr:from>
    <xdr:to>
      <xdr:col>1</xdr:col>
      <xdr:colOff>7590135</xdr:colOff>
      <xdr:row>42</xdr:row>
      <xdr:rowOff>121090</xdr:rowOff>
    </xdr:to>
    <xdr:pic>
      <xdr:nvPicPr>
        <xdr:cNvPr id="4" name="Imagen 3">
          <a:extLst>
            <a:ext uri="{FF2B5EF4-FFF2-40B4-BE49-F238E27FC236}">
              <a16:creationId xmlns:a16="http://schemas.microsoft.com/office/drawing/2014/main" id="{D5A7B4C3-C99E-4ACC-ABB0-3234E4C40E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99521" y="33774425"/>
          <a:ext cx="789940" cy="3263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privada.n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privada.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04"/>
  <sheetViews>
    <sheetView tabSelected="1" zoomScale="60" zoomScaleNormal="60" workbookViewId="0">
      <selection activeCell="F38" sqref="F38"/>
    </sheetView>
  </sheetViews>
  <sheetFormatPr baseColWidth="10" defaultColWidth="14.42578125" defaultRowHeight="15" customHeight="1" x14ac:dyDescent="0.25"/>
  <cols>
    <col min="1" max="1" width="139.85546875" customWidth="1"/>
    <col min="2" max="2" width="38.28515625" customWidth="1"/>
    <col min="3" max="3" width="67.5703125" customWidth="1"/>
    <col min="4" max="4" width="28.28515625" customWidth="1"/>
    <col min="5" max="5" width="28.7109375" customWidth="1"/>
    <col min="6" max="6" width="33.140625" customWidth="1"/>
    <col min="7" max="7" width="20.85546875" customWidth="1"/>
    <col min="8" max="8" width="28.28515625" customWidth="1"/>
    <col min="9" max="9" width="28.7109375" customWidth="1"/>
    <col min="10" max="26" width="11.42578125" customWidth="1"/>
  </cols>
  <sheetData>
    <row r="1" spans="1:26" ht="4.5" customHeight="1" x14ac:dyDescent="0.25">
      <c r="A1" s="1"/>
      <c r="B1" s="2"/>
      <c r="C1" s="2"/>
      <c r="D1" s="1"/>
      <c r="E1" s="1"/>
      <c r="F1" s="2"/>
      <c r="G1" s="2"/>
      <c r="H1" s="1"/>
      <c r="I1" s="1"/>
      <c r="J1" s="1"/>
      <c r="K1" s="1"/>
      <c r="L1" s="1"/>
      <c r="M1" s="1"/>
      <c r="N1" s="1"/>
      <c r="O1" s="1"/>
      <c r="P1" s="1"/>
      <c r="Q1" s="1"/>
      <c r="R1" s="1"/>
      <c r="S1" s="1"/>
      <c r="T1" s="1"/>
      <c r="U1" s="1"/>
      <c r="V1" s="1"/>
      <c r="W1" s="1"/>
      <c r="X1" s="1"/>
      <c r="Y1" s="1"/>
      <c r="Z1" s="1"/>
    </row>
    <row r="2" spans="1:26" ht="21.75" customHeight="1" x14ac:dyDescent="0.3">
      <c r="A2" s="106" t="s">
        <v>0</v>
      </c>
      <c r="B2" s="107"/>
      <c r="C2" s="107"/>
      <c r="D2" s="107"/>
      <c r="E2" s="107"/>
      <c r="F2" s="107"/>
      <c r="G2" s="107"/>
      <c r="H2" s="107"/>
      <c r="I2" s="108"/>
      <c r="J2" s="1"/>
      <c r="K2" s="1"/>
      <c r="L2" s="1"/>
      <c r="M2" s="1"/>
      <c r="N2" s="1"/>
      <c r="O2" s="1"/>
      <c r="P2" s="1"/>
      <c r="Q2" s="1"/>
      <c r="R2" s="1"/>
      <c r="S2" s="1"/>
      <c r="T2" s="1"/>
      <c r="U2" s="1"/>
      <c r="V2" s="1"/>
      <c r="W2" s="1"/>
      <c r="X2" s="1"/>
      <c r="Y2" s="1"/>
      <c r="Z2" s="1"/>
    </row>
    <row r="3" spans="1:26" ht="18" customHeight="1" x14ac:dyDescent="0.25">
      <c r="A3" s="109" t="s">
        <v>1</v>
      </c>
      <c r="B3" s="107"/>
      <c r="C3" s="107"/>
      <c r="D3" s="107"/>
      <c r="E3" s="107"/>
      <c r="F3" s="107"/>
      <c r="G3" s="107"/>
      <c r="H3" s="107"/>
      <c r="I3" s="108"/>
      <c r="J3" s="1"/>
      <c r="K3" s="1"/>
      <c r="L3" s="1"/>
      <c r="M3" s="1"/>
      <c r="N3" s="1"/>
      <c r="O3" s="1"/>
      <c r="P3" s="1"/>
      <c r="Q3" s="1"/>
      <c r="R3" s="1"/>
      <c r="S3" s="1"/>
      <c r="T3" s="1"/>
      <c r="U3" s="1"/>
      <c r="V3" s="1"/>
      <c r="W3" s="1"/>
      <c r="X3" s="1"/>
      <c r="Y3" s="1"/>
      <c r="Z3" s="1"/>
    </row>
    <row r="4" spans="1:26" ht="9" customHeight="1" x14ac:dyDescent="0.25">
      <c r="A4" s="3"/>
      <c r="B4" s="2"/>
      <c r="C4" s="2"/>
      <c r="D4" s="1"/>
      <c r="E4" s="1"/>
      <c r="F4" s="2"/>
      <c r="G4" s="2"/>
      <c r="H4" s="1"/>
      <c r="I4" s="1"/>
      <c r="J4" s="1"/>
      <c r="K4" s="1"/>
      <c r="L4" s="1"/>
      <c r="M4" s="1"/>
      <c r="N4" s="1"/>
      <c r="O4" s="1"/>
      <c r="P4" s="1"/>
      <c r="Q4" s="1"/>
      <c r="R4" s="1"/>
      <c r="S4" s="1"/>
      <c r="T4" s="1"/>
      <c r="U4" s="1"/>
      <c r="V4" s="1"/>
      <c r="W4" s="1"/>
      <c r="X4" s="1"/>
      <c r="Y4" s="1"/>
      <c r="Z4" s="1"/>
    </row>
    <row r="5" spans="1:26" ht="37.5" customHeight="1" x14ac:dyDescent="0.25">
      <c r="A5" s="110" t="s">
        <v>2</v>
      </c>
      <c r="B5" s="107"/>
      <c r="C5" s="107"/>
      <c r="D5" s="107"/>
      <c r="E5" s="107"/>
      <c r="F5" s="107"/>
      <c r="G5" s="107"/>
      <c r="H5" s="107"/>
      <c r="I5" s="108"/>
      <c r="J5" s="1"/>
      <c r="K5" s="1"/>
      <c r="L5" s="1"/>
      <c r="M5" s="1"/>
      <c r="N5" s="1"/>
      <c r="O5" s="1"/>
      <c r="P5" s="1"/>
      <c r="Q5" s="1"/>
      <c r="R5" s="1"/>
      <c r="S5" s="1"/>
      <c r="T5" s="1"/>
      <c r="U5" s="1"/>
      <c r="V5" s="1"/>
      <c r="W5" s="1"/>
      <c r="X5" s="1"/>
      <c r="Y5" s="1"/>
      <c r="Z5" s="1"/>
    </row>
    <row r="6" spans="1:26" ht="9" customHeight="1" x14ac:dyDescent="0.25">
      <c r="A6" s="3"/>
      <c r="B6" s="2"/>
      <c r="C6" s="2"/>
      <c r="D6" s="1"/>
      <c r="E6" s="1"/>
      <c r="F6" s="2"/>
      <c r="G6" s="2"/>
      <c r="H6" s="1"/>
      <c r="I6" s="1"/>
      <c r="J6" s="1"/>
      <c r="K6" s="1"/>
      <c r="L6" s="1"/>
      <c r="M6" s="1"/>
      <c r="N6" s="1"/>
      <c r="O6" s="1"/>
      <c r="P6" s="1"/>
      <c r="Q6" s="1"/>
      <c r="R6" s="1"/>
      <c r="S6" s="1"/>
      <c r="T6" s="1"/>
      <c r="U6" s="1"/>
      <c r="V6" s="1"/>
      <c r="W6" s="1"/>
      <c r="X6" s="1"/>
      <c r="Y6" s="1"/>
      <c r="Z6" s="1"/>
    </row>
    <row r="7" spans="1:26" ht="6.75" customHeight="1" x14ac:dyDescent="0.25">
      <c r="A7" s="3"/>
      <c r="B7" s="2"/>
      <c r="C7" s="2"/>
      <c r="D7" s="1"/>
      <c r="E7" s="1"/>
      <c r="F7" s="2"/>
      <c r="G7" s="2"/>
      <c r="H7" s="1"/>
      <c r="I7" s="1"/>
      <c r="J7" s="1"/>
      <c r="K7" s="1"/>
      <c r="L7" s="1"/>
      <c r="M7" s="1"/>
      <c r="N7" s="1"/>
      <c r="O7" s="1"/>
      <c r="P7" s="1"/>
      <c r="Q7" s="1"/>
      <c r="R7" s="1"/>
      <c r="S7" s="1"/>
      <c r="T7" s="1"/>
      <c r="U7" s="1"/>
      <c r="V7" s="1"/>
      <c r="W7" s="1"/>
      <c r="X7" s="1"/>
      <c r="Y7" s="1"/>
      <c r="Z7" s="1"/>
    </row>
    <row r="8" spans="1:26" ht="21" customHeight="1" x14ac:dyDescent="0.25">
      <c r="A8" s="111" t="s">
        <v>3</v>
      </c>
      <c r="B8" s="107"/>
      <c r="C8" s="107"/>
      <c r="D8" s="107"/>
      <c r="E8" s="107"/>
      <c r="F8" s="107"/>
      <c r="G8" s="107"/>
      <c r="H8" s="107"/>
      <c r="I8" s="108"/>
      <c r="J8" s="1"/>
      <c r="K8" s="1"/>
      <c r="L8" s="1"/>
      <c r="M8" s="1"/>
      <c r="N8" s="1"/>
      <c r="O8" s="1"/>
      <c r="P8" s="1"/>
      <c r="Q8" s="1"/>
      <c r="R8" s="1"/>
      <c r="S8" s="1"/>
      <c r="T8" s="1"/>
      <c r="U8" s="1"/>
      <c r="V8" s="1"/>
      <c r="W8" s="1"/>
      <c r="X8" s="1"/>
      <c r="Y8" s="1"/>
      <c r="Z8" s="1"/>
    </row>
    <row r="9" spans="1:26" ht="4.5" customHeight="1" x14ac:dyDescent="0.25">
      <c r="A9" s="3"/>
      <c r="B9" s="2"/>
      <c r="C9" s="2"/>
      <c r="D9" s="4"/>
      <c r="E9" s="1"/>
      <c r="F9" s="2"/>
      <c r="G9" s="2"/>
      <c r="H9" s="4"/>
      <c r="I9" s="1"/>
      <c r="J9" s="1"/>
      <c r="K9" s="1"/>
      <c r="L9" s="1"/>
      <c r="M9" s="1"/>
      <c r="N9" s="1"/>
      <c r="O9" s="1"/>
      <c r="P9" s="1"/>
      <c r="Q9" s="1"/>
      <c r="R9" s="1"/>
      <c r="S9" s="1"/>
      <c r="T9" s="1"/>
      <c r="U9" s="1"/>
      <c r="V9" s="1"/>
      <c r="W9" s="1"/>
      <c r="X9" s="1"/>
      <c r="Y9" s="1"/>
      <c r="Z9" s="1"/>
    </row>
    <row r="10" spans="1:26" ht="20.25" customHeight="1" x14ac:dyDescent="0.25">
      <c r="A10" s="5" t="s">
        <v>4</v>
      </c>
      <c r="B10" s="6" t="str">
        <f>+' UT VISER G1'!B7:D7</f>
        <v>PROPONENTE:  UT VISER 2022 G1</v>
      </c>
      <c r="C10" s="7" t="s">
        <v>5</v>
      </c>
      <c r="D10" s="6" t="s">
        <v>6</v>
      </c>
      <c r="E10" s="8" t="s">
        <v>7</v>
      </c>
      <c r="F10" s="6" t="s">
        <v>8</v>
      </c>
      <c r="G10" s="7" t="s">
        <v>9</v>
      </c>
      <c r="H10" s="6" t="s">
        <v>10</v>
      </c>
      <c r="I10" s="8" t="s">
        <v>11</v>
      </c>
      <c r="J10" s="1"/>
      <c r="K10" s="1"/>
      <c r="L10" s="1"/>
      <c r="M10" s="1"/>
      <c r="N10" s="1"/>
      <c r="O10" s="1"/>
      <c r="P10" s="1"/>
      <c r="Q10" s="1"/>
      <c r="R10" s="1"/>
      <c r="S10" s="1"/>
      <c r="T10" s="1"/>
      <c r="U10" s="1"/>
      <c r="V10" s="1"/>
      <c r="W10" s="1"/>
      <c r="X10" s="1"/>
      <c r="Y10" s="1"/>
      <c r="Z10" s="1"/>
    </row>
    <row r="11" spans="1:26" ht="262.5" customHeight="1" x14ac:dyDescent="0.25">
      <c r="A11" s="9" t="s">
        <v>12</v>
      </c>
      <c r="B11" s="10" t="str">
        <f>+' UT VISER G1'!C12</f>
        <v>CUMPLE</v>
      </c>
      <c r="C11" s="11" t="str">
        <f>+'SIETE 24 G1'!C12</f>
        <v>NO CUMPLE</v>
      </c>
      <c r="D11" s="11" t="str">
        <f>+'ONCOR LTDA G1'!C12</f>
        <v>NO CUMPLE</v>
      </c>
      <c r="E11" s="12" t="str">
        <f>+'SEPECANDIS G1'!C12</f>
        <v>CUMPLE</v>
      </c>
      <c r="F11" s="10" t="str">
        <f>+'UT VISER G2'!C12</f>
        <v>CUMPLE</v>
      </c>
      <c r="G11" s="11" t="str">
        <f>+'SIETE 24 G2'!C12</f>
        <v>NO CUMPLE</v>
      </c>
      <c r="H11" s="11" t="str">
        <f>+'ONCOR LTDA G2'!C12</f>
        <v>NO CUMPLE</v>
      </c>
      <c r="I11" s="12" t="str">
        <f>+'SEPECANDIS G2'!C12</f>
        <v>CUMPLE</v>
      </c>
      <c r="J11" s="1"/>
      <c r="K11" s="1"/>
      <c r="L11" s="1"/>
      <c r="M11" s="1"/>
      <c r="N11" s="1"/>
      <c r="O11" s="1"/>
      <c r="P11" s="1"/>
      <c r="Q11" s="1"/>
      <c r="R11" s="1"/>
      <c r="S11" s="1"/>
      <c r="T11" s="1"/>
      <c r="U11" s="1"/>
      <c r="V11" s="1"/>
      <c r="W11" s="1"/>
      <c r="X11" s="1"/>
      <c r="Y11" s="1"/>
      <c r="Z11" s="1"/>
    </row>
    <row r="12" spans="1:26" ht="126" customHeight="1" x14ac:dyDescent="0.25">
      <c r="A12" s="9" t="s">
        <v>13</v>
      </c>
      <c r="B12" s="10" t="str">
        <f>+' UT VISER G1'!C13</f>
        <v>CUMPLE</v>
      </c>
      <c r="C12" s="11" t="str">
        <f>+'SIETE 24 G1'!C13</f>
        <v>NO CUMPLE</v>
      </c>
      <c r="D12" s="11" t="str">
        <f>+'ONCOR LTDA G1'!C13</f>
        <v>NO CUMPLE</v>
      </c>
      <c r="E12" s="12" t="str">
        <f>+'SEPECANDIS G1'!C13</f>
        <v>CUMPLE</v>
      </c>
      <c r="F12" s="10">
        <f>+'UT VISER G2'!C13</f>
        <v>0</v>
      </c>
      <c r="G12" s="12">
        <f>+'SIETE 24 G2'!C13</f>
        <v>0</v>
      </c>
      <c r="H12" s="10">
        <f>+'ONCOR LTDA G2'!C13</f>
        <v>0</v>
      </c>
      <c r="I12" s="12">
        <f>+'SEPECANDIS G2'!C13</f>
        <v>0</v>
      </c>
      <c r="J12" s="1"/>
      <c r="K12" s="1"/>
      <c r="L12" s="1"/>
      <c r="M12" s="1"/>
      <c r="N12" s="1"/>
      <c r="O12" s="1"/>
      <c r="P12" s="1"/>
      <c r="Q12" s="1"/>
      <c r="R12" s="1"/>
      <c r="S12" s="1"/>
      <c r="T12" s="1"/>
      <c r="U12" s="1"/>
      <c r="V12" s="1"/>
      <c r="W12" s="1"/>
      <c r="X12" s="1"/>
      <c r="Y12" s="1"/>
      <c r="Z12" s="1"/>
    </row>
    <row r="13" spans="1:26" ht="141.75" customHeight="1" x14ac:dyDescent="0.25">
      <c r="A13" s="9" t="s">
        <v>14</v>
      </c>
      <c r="B13" s="10">
        <f>+' UT VISER G1'!C14</f>
        <v>0</v>
      </c>
      <c r="C13" s="12">
        <f>+'SIETE 24 G1'!C14</f>
        <v>0</v>
      </c>
      <c r="D13" s="10">
        <f>+'ONCOR LTDA G1'!C14</f>
        <v>0</v>
      </c>
      <c r="E13" s="12">
        <f>+'SEPECANDIS G1'!C14</f>
        <v>0</v>
      </c>
      <c r="F13" s="13" t="str">
        <f>+'UT VISER G2'!C14</f>
        <v>CUMPLE</v>
      </c>
      <c r="G13" s="11" t="str">
        <f>+'SIETE 24 G2'!C14</f>
        <v>NO CUMPLE</v>
      </c>
      <c r="H13" s="11" t="str">
        <f>+'ONCOR LTDA G2'!C14</f>
        <v>NO CUMPLE</v>
      </c>
      <c r="I13" s="12" t="str">
        <f>+'SEPECANDIS G2'!C14</f>
        <v>CUMPLE</v>
      </c>
      <c r="J13" s="1"/>
      <c r="K13" s="1"/>
      <c r="L13" s="1"/>
      <c r="M13" s="1"/>
      <c r="N13" s="1"/>
      <c r="O13" s="1"/>
      <c r="P13" s="1"/>
      <c r="Q13" s="1"/>
      <c r="R13" s="1"/>
      <c r="S13" s="1"/>
      <c r="T13" s="1"/>
      <c r="U13" s="1"/>
      <c r="V13" s="1"/>
      <c r="W13" s="1"/>
      <c r="X13" s="1"/>
      <c r="Y13" s="1"/>
      <c r="Z13" s="1"/>
    </row>
    <row r="14" spans="1:26" ht="250.5" customHeight="1" x14ac:dyDescent="0.25">
      <c r="A14" s="9" t="s">
        <v>15</v>
      </c>
      <c r="B14" s="10" t="str">
        <f>+' UT VISER G1'!C15</f>
        <v>CUMPLE</v>
      </c>
      <c r="C14" s="11" t="str">
        <f>+'SIETE 24 G1'!C15</f>
        <v>NO CUMPLE</v>
      </c>
      <c r="D14" s="11" t="str">
        <f>+'ONCOR LTDA G1'!C15</f>
        <v>NO CUMPLE</v>
      </c>
      <c r="E14" s="12" t="str">
        <f>+'SEPECANDIS G1'!C15</f>
        <v>CUMPLE</v>
      </c>
      <c r="F14" s="10" t="str">
        <f>+'UT VISER G2'!C15</f>
        <v>CUMPLE</v>
      </c>
      <c r="G14" s="11" t="str">
        <f>+'SIETE 24 G2'!C15</f>
        <v>NO CUMPLE</v>
      </c>
      <c r="H14" s="11" t="str">
        <f>+'ONCOR LTDA G2'!C15</f>
        <v>NO CUMPLE</v>
      </c>
      <c r="I14" s="12" t="str">
        <f>+'SEPECANDIS G2'!C15</f>
        <v>CUMPLE</v>
      </c>
      <c r="J14" s="1"/>
      <c r="K14" s="1"/>
      <c r="L14" s="1"/>
      <c r="M14" s="1"/>
      <c r="N14" s="1"/>
      <c r="O14" s="1"/>
      <c r="P14" s="1"/>
      <c r="Q14" s="1"/>
      <c r="R14" s="1"/>
      <c r="S14" s="1"/>
      <c r="T14" s="1"/>
      <c r="U14" s="1"/>
      <c r="V14" s="1"/>
      <c r="W14" s="1"/>
      <c r="X14" s="1"/>
      <c r="Y14" s="1"/>
      <c r="Z14" s="1"/>
    </row>
    <row r="15" spans="1:26" ht="126" customHeight="1" x14ac:dyDescent="0.25">
      <c r="A15" s="14" t="s">
        <v>16</v>
      </c>
      <c r="B15" s="10" t="str">
        <f>+' UT VISER G1'!C16</f>
        <v>CUMPLE</v>
      </c>
      <c r="C15" s="11" t="str">
        <f>+'SIETE 24 G1'!C16</f>
        <v>NO CUMPLE</v>
      </c>
      <c r="D15" s="11" t="str">
        <f>+'ONCOR LTDA G1'!C16</f>
        <v>NO CUMPLE</v>
      </c>
      <c r="E15" s="12" t="str">
        <f>+'SEPECANDIS G1'!C16</f>
        <v>CUMPLE</v>
      </c>
      <c r="F15" s="10">
        <f>+'UT VISER G2'!C16</f>
        <v>0</v>
      </c>
      <c r="G15" s="12">
        <f>+'SIETE 24 G2'!C16</f>
        <v>0</v>
      </c>
      <c r="H15" s="10">
        <f>+'ONCOR LTDA G2'!C16</f>
        <v>0</v>
      </c>
      <c r="I15" s="12">
        <f>+'SEPECANDIS G2'!C16</f>
        <v>0</v>
      </c>
      <c r="J15" s="1"/>
      <c r="K15" s="1"/>
      <c r="L15" s="1"/>
      <c r="M15" s="1"/>
      <c r="N15" s="1"/>
      <c r="O15" s="1"/>
      <c r="P15" s="1"/>
      <c r="Q15" s="1"/>
      <c r="R15" s="1"/>
      <c r="S15" s="1"/>
      <c r="T15" s="1"/>
      <c r="U15" s="1"/>
      <c r="V15" s="1"/>
      <c r="W15" s="1"/>
      <c r="X15" s="1"/>
      <c r="Y15" s="1"/>
      <c r="Z15" s="1"/>
    </row>
    <row r="16" spans="1:26" ht="132.75" customHeight="1" x14ac:dyDescent="0.25">
      <c r="A16" s="14" t="s">
        <v>17</v>
      </c>
      <c r="B16" s="10" t="str">
        <f>+' UT VISER G1'!C16</f>
        <v>CUMPLE</v>
      </c>
      <c r="C16" s="12">
        <f>+'SIETE 24 G1'!C17</f>
        <v>0</v>
      </c>
      <c r="D16" s="10">
        <f>+'ONCOR LTDA G1'!C17</f>
        <v>0</v>
      </c>
      <c r="E16" s="12">
        <f>+'SEPECANDIS G1'!C17</f>
        <v>0</v>
      </c>
      <c r="F16" s="10" t="str">
        <f>+'UT VISER G2'!C17</f>
        <v>CUMPLE</v>
      </c>
      <c r="G16" s="11" t="str">
        <f>+'SIETE 24 G2'!C17</f>
        <v>NO CUMPLE</v>
      </c>
      <c r="H16" s="11" t="str">
        <f>+'ONCOR LTDA G2'!C17</f>
        <v>NO CUMPLE</v>
      </c>
      <c r="I16" s="12" t="str">
        <f>+'SEPECANDIS G2'!C17</f>
        <v>CUMPLE</v>
      </c>
      <c r="J16" s="1"/>
      <c r="K16" s="1"/>
      <c r="L16" s="1"/>
      <c r="M16" s="1"/>
      <c r="N16" s="1"/>
      <c r="O16" s="1"/>
      <c r="P16" s="1"/>
      <c r="Q16" s="1"/>
      <c r="R16" s="1"/>
      <c r="S16" s="1"/>
      <c r="T16" s="1"/>
      <c r="U16" s="1"/>
      <c r="V16" s="1"/>
      <c r="W16" s="1"/>
      <c r="X16" s="1"/>
      <c r="Y16" s="1"/>
      <c r="Z16" s="1"/>
    </row>
    <row r="17" spans="1:26" ht="27" customHeight="1" x14ac:dyDescent="0.25">
      <c r="A17" s="112" t="s">
        <v>18</v>
      </c>
      <c r="B17" s="104"/>
      <c r="C17" s="104"/>
      <c r="D17" s="104"/>
      <c r="E17" s="104"/>
      <c r="F17" s="104"/>
      <c r="G17" s="104"/>
      <c r="H17" s="104"/>
      <c r="I17" s="105"/>
      <c r="J17" s="15"/>
      <c r="K17" s="15"/>
      <c r="L17" s="15"/>
      <c r="M17" s="15"/>
      <c r="N17" s="15"/>
      <c r="O17" s="15"/>
      <c r="P17" s="15"/>
      <c r="Q17" s="15"/>
      <c r="R17" s="15"/>
      <c r="S17" s="15"/>
      <c r="T17" s="15"/>
      <c r="U17" s="15"/>
      <c r="V17" s="15"/>
      <c r="W17" s="15"/>
      <c r="X17" s="15"/>
      <c r="Y17" s="15"/>
      <c r="Z17" s="15"/>
    </row>
    <row r="18" spans="1:26" ht="22.5" customHeight="1" x14ac:dyDescent="0.25">
      <c r="A18" s="113" t="s">
        <v>19</v>
      </c>
      <c r="B18" s="104"/>
      <c r="C18" s="104"/>
      <c r="D18" s="104"/>
      <c r="E18" s="104"/>
      <c r="F18" s="104"/>
      <c r="G18" s="104"/>
      <c r="H18" s="104"/>
      <c r="I18" s="105"/>
      <c r="J18" s="1"/>
      <c r="K18" s="1"/>
      <c r="L18" s="1"/>
      <c r="M18" s="1"/>
      <c r="N18" s="1"/>
      <c r="O18" s="1"/>
      <c r="P18" s="1"/>
      <c r="Q18" s="1"/>
      <c r="R18" s="1"/>
      <c r="S18" s="1"/>
      <c r="T18" s="1"/>
      <c r="U18" s="1"/>
      <c r="V18" s="1"/>
      <c r="W18" s="1"/>
      <c r="X18" s="1"/>
      <c r="Y18" s="1"/>
      <c r="Z18" s="1"/>
    </row>
    <row r="19" spans="1:26" ht="381.75" customHeight="1" x14ac:dyDescent="0.25">
      <c r="A19" s="16" t="s">
        <v>20</v>
      </c>
      <c r="B19" s="17">
        <f>' UT VISER G1'!C21</f>
        <v>100</v>
      </c>
      <c r="C19" s="18" t="str">
        <f>'SIETE 24 G1'!C21</f>
        <v>N/A</v>
      </c>
      <c r="D19" s="17" t="str">
        <f>'ONCOR LTDA G1'!C21</f>
        <v>N/A</v>
      </c>
      <c r="E19" s="18">
        <f>'SEPECANDIS G1'!C21</f>
        <v>0</v>
      </c>
      <c r="F19" s="17"/>
      <c r="G19" s="19">
        <f>+'SIETE 24 G2'!D21</f>
        <v>0</v>
      </c>
      <c r="H19" s="17">
        <f>+'ONCOR LTDA G2'!D21</f>
        <v>0</v>
      </c>
      <c r="I19" s="19">
        <f>+'SEPECANDIS G2'!D21</f>
        <v>0</v>
      </c>
      <c r="J19" s="15"/>
      <c r="K19" s="15"/>
      <c r="L19" s="15"/>
      <c r="M19" s="15"/>
      <c r="N19" s="15"/>
      <c r="O19" s="15"/>
      <c r="P19" s="15"/>
      <c r="Q19" s="15"/>
      <c r="R19" s="15"/>
      <c r="S19" s="15"/>
      <c r="T19" s="15"/>
      <c r="U19" s="15"/>
      <c r="V19" s="15"/>
      <c r="W19" s="15"/>
      <c r="X19" s="15"/>
      <c r="Y19" s="15"/>
      <c r="Z19" s="15"/>
    </row>
    <row r="20" spans="1:26" ht="22.5" customHeight="1" x14ac:dyDescent="0.25">
      <c r="A20" s="113" t="s">
        <v>21</v>
      </c>
      <c r="B20" s="104"/>
      <c r="C20" s="104"/>
      <c r="D20" s="104"/>
      <c r="E20" s="104"/>
      <c r="F20" s="104"/>
      <c r="G20" s="104"/>
      <c r="H20" s="104"/>
      <c r="I20" s="105"/>
      <c r="J20" s="20"/>
      <c r="K20" s="20"/>
      <c r="L20" s="20"/>
      <c r="M20" s="20"/>
      <c r="N20" s="20"/>
      <c r="O20" s="20"/>
      <c r="P20" s="20"/>
      <c r="Q20" s="20"/>
      <c r="R20" s="20"/>
      <c r="S20" s="20"/>
      <c r="T20" s="20"/>
      <c r="U20" s="20"/>
      <c r="V20" s="20"/>
      <c r="W20" s="20"/>
      <c r="X20" s="20"/>
      <c r="Y20" s="20"/>
      <c r="Z20" s="20"/>
    </row>
    <row r="21" spans="1:26" ht="408" customHeight="1" x14ac:dyDescent="0.25">
      <c r="A21" s="16" t="s">
        <v>22</v>
      </c>
      <c r="B21" s="17"/>
      <c r="C21" s="19" t="str">
        <f>+'SIETE 24 G1'!D23</f>
        <v xml:space="preserve"> </v>
      </c>
      <c r="D21" s="17">
        <f>+'ONCOR LTDA G1'!D23</f>
        <v>0</v>
      </c>
      <c r="E21" s="19">
        <f>+'SEPECANDIS G1'!D23</f>
        <v>0</v>
      </c>
      <c r="F21" s="17">
        <f>'UT VISER G2'!C23</f>
        <v>100</v>
      </c>
      <c r="G21" s="18">
        <f>'SIETE 24 G2'!C23</f>
        <v>0</v>
      </c>
      <c r="H21" s="17" t="str">
        <f>'ONCOR LTDA G2'!C23</f>
        <v>N/A</v>
      </c>
      <c r="I21" s="18">
        <f>'SEPECANDIS G2'!C23</f>
        <v>0</v>
      </c>
      <c r="J21" s="15"/>
      <c r="K21" s="15"/>
      <c r="L21" s="15"/>
      <c r="M21" s="15"/>
      <c r="N21" s="15"/>
      <c r="O21" s="15"/>
      <c r="P21" s="15"/>
      <c r="Q21" s="15"/>
      <c r="R21" s="15"/>
      <c r="S21" s="15"/>
      <c r="T21" s="15"/>
      <c r="U21" s="15"/>
      <c r="V21" s="15"/>
      <c r="W21" s="15"/>
      <c r="X21" s="15"/>
      <c r="Y21" s="15"/>
      <c r="Z21" s="15"/>
    </row>
    <row r="22" spans="1:26" ht="25.5" customHeight="1" x14ac:dyDescent="0.25">
      <c r="A22" s="103" t="s">
        <v>23</v>
      </c>
      <c r="B22" s="104"/>
      <c r="C22" s="104"/>
      <c r="D22" s="104"/>
      <c r="E22" s="104"/>
      <c r="F22" s="104"/>
      <c r="G22" s="104"/>
      <c r="H22" s="104"/>
      <c r="I22" s="105"/>
      <c r="J22" s="15"/>
      <c r="K22" s="15"/>
      <c r="L22" s="15"/>
      <c r="M22" s="15"/>
      <c r="N22" s="15"/>
      <c r="O22" s="15"/>
      <c r="P22" s="15"/>
      <c r="Q22" s="15"/>
      <c r="R22" s="15"/>
      <c r="S22" s="15"/>
      <c r="T22" s="15"/>
      <c r="U22" s="15"/>
      <c r="V22" s="15"/>
      <c r="W22" s="15"/>
      <c r="X22" s="15"/>
      <c r="Y22" s="15"/>
      <c r="Z22" s="15"/>
    </row>
    <row r="23" spans="1:26" ht="105.75" customHeight="1" x14ac:dyDescent="0.25">
      <c r="A23" s="16" t="s">
        <v>24</v>
      </c>
      <c r="B23" s="17">
        <f>' UT VISER G1'!C25</f>
        <v>100</v>
      </c>
      <c r="C23" s="18" t="str">
        <f>'SIETE 24 G1'!C25</f>
        <v>N/A</v>
      </c>
      <c r="D23" s="17" t="str">
        <f>'ONCOR LTDA G1'!C25</f>
        <v>N/A</v>
      </c>
      <c r="E23" s="18">
        <f>+'SEPECANDIS G1'!C25</f>
        <v>100</v>
      </c>
      <c r="F23" s="17">
        <f>'UT VISER G2'!C25</f>
        <v>100</v>
      </c>
      <c r="G23" s="18" t="str">
        <f>'SIETE 24 G2'!C25</f>
        <v>N/A</v>
      </c>
      <c r="H23" s="17" t="str">
        <f>'ONCOR LTDA G2'!C25</f>
        <v>N/A</v>
      </c>
      <c r="I23" s="18">
        <f>'SEPECANDIS G2'!C25</f>
        <v>100</v>
      </c>
      <c r="J23" s="15"/>
      <c r="K23" s="15"/>
      <c r="L23" s="15"/>
      <c r="M23" s="15"/>
      <c r="N23" s="15"/>
      <c r="O23" s="15"/>
      <c r="P23" s="15"/>
      <c r="Q23" s="15"/>
      <c r="R23" s="15"/>
      <c r="S23" s="15"/>
      <c r="T23" s="15"/>
      <c r="U23" s="15"/>
      <c r="V23" s="15"/>
      <c r="W23" s="15"/>
      <c r="X23" s="15"/>
      <c r="Y23" s="15"/>
      <c r="Z23" s="15"/>
    </row>
    <row r="24" spans="1:26" ht="27" customHeight="1" x14ac:dyDescent="0.25">
      <c r="A24" s="103" t="s">
        <v>25</v>
      </c>
      <c r="B24" s="104"/>
      <c r="C24" s="104"/>
      <c r="D24" s="104"/>
      <c r="E24" s="104"/>
      <c r="F24" s="104"/>
      <c r="G24" s="104"/>
      <c r="H24" s="104"/>
      <c r="I24" s="105"/>
      <c r="J24" s="15"/>
      <c r="K24" s="15"/>
      <c r="L24" s="15"/>
      <c r="M24" s="15"/>
      <c r="N24" s="15"/>
      <c r="O24" s="15"/>
      <c r="P24" s="15"/>
      <c r="Q24" s="15"/>
      <c r="R24" s="15"/>
      <c r="S24" s="15"/>
      <c r="T24" s="15"/>
      <c r="U24" s="15"/>
      <c r="V24" s="15"/>
      <c r="W24" s="15"/>
      <c r="X24" s="15"/>
      <c r="Y24" s="15"/>
      <c r="Z24" s="15"/>
    </row>
    <row r="25" spans="1:26" ht="72.75" customHeight="1" x14ac:dyDescent="0.25">
      <c r="A25" s="16" t="s">
        <v>26</v>
      </c>
      <c r="B25" s="21">
        <f>' UT VISER G1'!C27</f>
        <v>200</v>
      </c>
      <c r="C25" s="18" t="str">
        <f>'SIETE 24 G1'!C27</f>
        <v>N/A</v>
      </c>
      <c r="D25" s="17">
        <f>C27</f>
        <v>0</v>
      </c>
      <c r="E25" s="18">
        <f>+'SEPECANDIS G1'!C27</f>
        <v>200</v>
      </c>
      <c r="F25" s="17">
        <f>'UT VISER G2'!C27</f>
        <v>0</v>
      </c>
      <c r="G25" s="22">
        <f>+'SIETE 24 G2'!D27</f>
        <v>0</v>
      </c>
      <c r="H25" s="17">
        <f>+'ONCOR LTDA G2'!D27</f>
        <v>0</v>
      </c>
      <c r="I25" s="22">
        <f>+'SEPECANDIS G2'!D27</f>
        <v>0</v>
      </c>
      <c r="J25" s="15"/>
      <c r="K25" s="15"/>
      <c r="L25" s="15"/>
      <c r="M25" s="15"/>
      <c r="N25" s="15"/>
      <c r="O25" s="15"/>
      <c r="P25" s="15"/>
      <c r="Q25" s="15"/>
      <c r="R25" s="15"/>
      <c r="S25" s="15"/>
      <c r="T25" s="15"/>
      <c r="U25" s="15"/>
      <c r="V25" s="15"/>
      <c r="W25" s="15"/>
      <c r="X25" s="15"/>
      <c r="Y25" s="15"/>
      <c r="Z25" s="15"/>
    </row>
    <row r="26" spans="1:26" ht="26.25" customHeight="1" x14ac:dyDescent="0.25">
      <c r="A26" s="103" t="s">
        <v>27</v>
      </c>
      <c r="B26" s="104"/>
      <c r="C26" s="104"/>
      <c r="D26" s="104"/>
      <c r="E26" s="104"/>
      <c r="F26" s="104"/>
      <c r="G26" s="104"/>
      <c r="H26" s="104"/>
      <c r="I26" s="104"/>
      <c r="J26" s="105"/>
      <c r="K26" s="15"/>
      <c r="L26" s="15"/>
      <c r="M26" s="15"/>
      <c r="N26" s="15"/>
      <c r="O26" s="15"/>
      <c r="P26" s="15"/>
      <c r="Q26" s="15"/>
      <c r="R26" s="15"/>
      <c r="S26" s="15"/>
      <c r="T26" s="15"/>
      <c r="U26" s="15"/>
      <c r="V26" s="15"/>
      <c r="W26" s="15"/>
      <c r="X26" s="15"/>
      <c r="Y26" s="15"/>
      <c r="Z26" s="15"/>
    </row>
    <row r="27" spans="1:26" ht="72.75" customHeight="1" x14ac:dyDescent="0.25">
      <c r="A27" s="16" t="s">
        <v>26</v>
      </c>
      <c r="B27" s="21">
        <f>' UT VISER G1'!C29</f>
        <v>0</v>
      </c>
      <c r="C27" s="18">
        <f>+'SIETE 24 G1'!C29</f>
        <v>0</v>
      </c>
      <c r="D27" s="17">
        <f>+'ONCOR LTDA G1'!C29</f>
        <v>0</v>
      </c>
      <c r="E27" s="18">
        <f>+'SEPECANDIS G1'!C29</f>
        <v>0</v>
      </c>
      <c r="F27" s="17">
        <f>'UT VISER G2'!C29</f>
        <v>100</v>
      </c>
      <c r="G27" s="18" t="str">
        <f>'SIETE 24 G2'!C29</f>
        <v>N/A</v>
      </c>
      <c r="H27" s="17" t="str">
        <f>'ONCOR LTDA G2'!C29</f>
        <v>N/A</v>
      </c>
      <c r="I27" s="18">
        <f>'SEPECANDIS G2'!C29</f>
        <v>100</v>
      </c>
      <c r="J27" s="15"/>
      <c r="K27" s="15"/>
      <c r="L27" s="15"/>
      <c r="M27" s="15"/>
      <c r="N27" s="15"/>
      <c r="O27" s="15"/>
      <c r="P27" s="15"/>
      <c r="Q27" s="15"/>
      <c r="R27" s="15"/>
      <c r="S27" s="15"/>
      <c r="T27" s="15"/>
      <c r="U27" s="15"/>
      <c r="V27" s="15"/>
      <c r="W27" s="15"/>
      <c r="X27" s="15"/>
      <c r="Y27" s="15"/>
      <c r="Z27" s="15"/>
    </row>
    <row r="28" spans="1:26" ht="13.5" customHeight="1" x14ac:dyDescent="0.25">
      <c r="A28" s="103" t="s">
        <v>28</v>
      </c>
      <c r="B28" s="104"/>
      <c r="C28" s="104"/>
      <c r="D28" s="104"/>
      <c r="E28" s="104"/>
      <c r="F28" s="104"/>
      <c r="G28" s="104"/>
      <c r="H28" s="104"/>
      <c r="I28" s="105"/>
      <c r="J28" s="15"/>
      <c r="K28" s="15"/>
      <c r="L28" s="15"/>
      <c r="M28" s="15"/>
      <c r="N28" s="15"/>
      <c r="O28" s="15"/>
      <c r="P28" s="15"/>
      <c r="Q28" s="15"/>
      <c r="R28" s="15"/>
      <c r="S28" s="15"/>
      <c r="T28" s="15"/>
      <c r="U28" s="15"/>
      <c r="V28" s="15"/>
      <c r="W28" s="15"/>
      <c r="X28" s="15"/>
      <c r="Y28" s="15"/>
      <c r="Z28" s="15"/>
    </row>
    <row r="29" spans="1:26" ht="106.5" customHeight="1" x14ac:dyDescent="0.25">
      <c r="A29" s="16" t="s">
        <v>29</v>
      </c>
      <c r="B29" s="17">
        <f>' UT VISER G1'!C31</f>
        <v>30</v>
      </c>
      <c r="C29" s="18" t="str">
        <f>'SIETE 24 G1'!C31</f>
        <v>N/A</v>
      </c>
      <c r="D29" s="17" t="str">
        <f>'ONCOR LTDA G1'!C31</f>
        <v>N/A</v>
      </c>
      <c r="E29" s="18">
        <f>+'SEPECANDIS G1'!C31</f>
        <v>300</v>
      </c>
      <c r="F29" s="17">
        <f>'UT VISER G2'!C31</f>
        <v>0</v>
      </c>
      <c r="G29" s="18" t="str">
        <f>'SIETE 24 G2'!C33</f>
        <v>N/A</v>
      </c>
      <c r="H29" s="17">
        <f>+'ONCOR LTDA G2'!D31</f>
        <v>0</v>
      </c>
      <c r="I29" s="22">
        <f>+'SEPECANDIS G2'!D31</f>
        <v>0</v>
      </c>
      <c r="J29" s="15"/>
      <c r="K29" s="15"/>
      <c r="L29" s="15"/>
      <c r="M29" s="15"/>
      <c r="N29" s="15"/>
      <c r="O29" s="15"/>
      <c r="P29" s="15"/>
      <c r="Q29" s="15"/>
      <c r="R29" s="15"/>
      <c r="S29" s="15"/>
      <c r="T29" s="15"/>
      <c r="U29" s="15"/>
      <c r="V29" s="15"/>
      <c r="W29" s="15"/>
      <c r="X29" s="15"/>
      <c r="Y29" s="15"/>
      <c r="Z29" s="15"/>
    </row>
    <row r="30" spans="1:26" ht="13.5" customHeight="1" x14ac:dyDescent="0.25">
      <c r="A30" s="103" t="s">
        <v>30</v>
      </c>
      <c r="B30" s="104"/>
      <c r="C30" s="104"/>
      <c r="D30" s="104"/>
      <c r="E30" s="104"/>
      <c r="F30" s="104"/>
      <c r="G30" s="104"/>
      <c r="H30" s="104"/>
      <c r="I30" s="105"/>
      <c r="J30" s="15"/>
      <c r="K30" s="15"/>
      <c r="L30" s="15"/>
      <c r="M30" s="15"/>
      <c r="N30" s="15"/>
      <c r="O30" s="15"/>
      <c r="P30" s="15"/>
      <c r="Q30" s="15"/>
      <c r="R30" s="15"/>
      <c r="S30" s="15"/>
      <c r="T30" s="15"/>
      <c r="U30" s="15"/>
      <c r="V30" s="15"/>
      <c r="W30" s="15"/>
      <c r="X30" s="15"/>
      <c r="Y30" s="15"/>
      <c r="Z30" s="15"/>
    </row>
    <row r="31" spans="1:26" ht="106.5" customHeight="1" x14ac:dyDescent="0.25">
      <c r="A31" s="16" t="s">
        <v>31</v>
      </c>
      <c r="B31" s="23"/>
      <c r="C31" s="24"/>
      <c r="D31" s="23"/>
      <c r="E31" s="24"/>
      <c r="F31" s="17">
        <f>'UT VISER G2'!C33</f>
        <v>30</v>
      </c>
      <c r="G31" s="18" t="str">
        <f>'SIETE 24 G2'!C33</f>
        <v>N/A</v>
      </c>
      <c r="H31" s="17" t="str">
        <f>'ONCOR LTDA G2'!C33</f>
        <v>N/A</v>
      </c>
      <c r="I31" s="18">
        <f>'SEPECANDIS G2'!C33</f>
        <v>200</v>
      </c>
      <c r="J31" s="15"/>
      <c r="K31" s="15"/>
      <c r="L31" s="15"/>
      <c r="M31" s="15"/>
      <c r="N31" s="15"/>
      <c r="O31" s="15"/>
      <c r="P31" s="15"/>
      <c r="Q31" s="15"/>
      <c r="R31" s="15"/>
      <c r="S31" s="15"/>
      <c r="T31" s="15"/>
      <c r="U31" s="15"/>
      <c r="V31" s="15"/>
      <c r="W31" s="15"/>
      <c r="X31" s="15"/>
      <c r="Y31" s="15"/>
      <c r="Z31" s="15"/>
    </row>
    <row r="32" spans="1:26" ht="13.5" customHeight="1" x14ac:dyDescent="0.25">
      <c r="A32" s="103" t="s">
        <v>32</v>
      </c>
      <c r="B32" s="104"/>
      <c r="C32" s="104"/>
      <c r="D32" s="104"/>
      <c r="E32" s="104"/>
      <c r="F32" s="104"/>
      <c r="G32" s="104"/>
      <c r="H32" s="104"/>
      <c r="I32" s="105"/>
      <c r="J32" s="15"/>
      <c r="K32" s="15"/>
      <c r="L32" s="15"/>
      <c r="M32" s="15"/>
      <c r="N32" s="15"/>
      <c r="O32" s="15"/>
      <c r="P32" s="15"/>
      <c r="Q32" s="15"/>
      <c r="R32" s="15"/>
      <c r="S32" s="15"/>
      <c r="T32" s="15"/>
      <c r="U32" s="15"/>
      <c r="V32" s="15"/>
      <c r="W32" s="15"/>
      <c r="X32" s="15"/>
      <c r="Y32" s="15"/>
      <c r="Z32" s="15"/>
    </row>
    <row r="33" spans="1:26" ht="62.25" customHeight="1" x14ac:dyDescent="0.25">
      <c r="A33" s="16" t="s">
        <v>33</v>
      </c>
      <c r="B33" s="17">
        <f>+' UT VISER G1'!D35</f>
        <v>0</v>
      </c>
      <c r="C33" s="18">
        <f>'SIETE 24 G1'!C35</f>
        <v>0</v>
      </c>
      <c r="D33" s="17"/>
      <c r="E33" s="24"/>
      <c r="F33" s="17">
        <f>'UT VISER G2'!C35</f>
        <v>200</v>
      </c>
      <c r="G33" s="18" t="str">
        <f>'SIETE 24 G2'!C35</f>
        <v>N/A</v>
      </c>
      <c r="H33" s="17" t="str">
        <f>'ONCOR LTDA G2'!C35</f>
        <v>N/A</v>
      </c>
      <c r="I33" s="18">
        <f>'SEPECANDIS G2'!C35</f>
        <v>200</v>
      </c>
      <c r="J33" s="15"/>
      <c r="K33" s="15"/>
      <c r="L33" s="15"/>
      <c r="M33" s="15"/>
      <c r="N33" s="15"/>
      <c r="O33" s="15"/>
      <c r="P33" s="15"/>
      <c r="Q33" s="15"/>
      <c r="R33" s="15"/>
      <c r="S33" s="15"/>
      <c r="T33" s="15"/>
      <c r="U33" s="15"/>
      <c r="V33" s="15"/>
      <c r="W33" s="15"/>
      <c r="X33" s="15"/>
      <c r="Y33" s="15"/>
      <c r="Z33" s="15"/>
    </row>
    <row r="34" spans="1:26" ht="21.75" customHeight="1" x14ac:dyDescent="0.25">
      <c r="A34" s="25" t="s">
        <v>34</v>
      </c>
      <c r="B34" s="26">
        <f>SUM(B19:B33)</f>
        <v>430</v>
      </c>
      <c r="C34" s="26" t="s">
        <v>35</v>
      </c>
      <c r="D34" s="26" t="s">
        <v>35</v>
      </c>
      <c r="E34" s="27">
        <f>E19+E23+E25+E29+E31</f>
        <v>600</v>
      </c>
      <c r="F34" s="26">
        <f>F33+F31+F27+F23+F21</f>
        <v>530</v>
      </c>
      <c r="G34" s="27" t="s">
        <v>35</v>
      </c>
      <c r="H34" s="26" t="s">
        <v>35</v>
      </c>
      <c r="I34" s="27">
        <f>I33+I31+I27+I23+I21</f>
        <v>600</v>
      </c>
      <c r="J34" s="1"/>
      <c r="K34" s="1"/>
      <c r="L34" s="1"/>
      <c r="M34" s="1"/>
      <c r="N34" s="1"/>
      <c r="O34" s="1"/>
      <c r="P34" s="1"/>
      <c r="Q34" s="1"/>
      <c r="R34" s="1"/>
      <c r="S34" s="1"/>
      <c r="T34" s="1"/>
      <c r="U34" s="1"/>
      <c r="V34" s="1"/>
      <c r="W34" s="1"/>
      <c r="X34" s="1"/>
      <c r="Y34" s="1"/>
      <c r="Z34" s="1"/>
    </row>
    <row r="35" spans="1:26" ht="13.5" customHeight="1" x14ac:dyDescent="0.25">
      <c r="A35" s="1"/>
      <c r="B35" s="2" t="s">
        <v>35</v>
      </c>
      <c r="C35" s="26" t="s">
        <v>35</v>
      </c>
      <c r="D35" s="26" t="s">
        <v>35</v>
      </c>
      <c r="E35" s="26" t="s">
        <v>35</v>
      </c>
      <c r="F35" s="2" t="s">
        <v>35</v>
      </c>
      <c r="G35" s="2" t="s">
        <v>35</v>
      </c>
      <c r="H35" s="2" t="s">
        <v>35</v>
      </c>
      <c r="I35" s="2" t="s">
        <v>35</v>
      </c>
      <c r="J35" s="1"/>
      <c r="K35" s="1"/>
      <c r="L35" s="1"/>
      <c r="M35" s="1"/>
      <c r="N35" s="1"/>
      <c r="O35" s="1"/>
      <c r="P35" s="1"/>
      <c r="Q35" s="1"/>
      <c r="R35" s="1"/>
      <c r="S35" s="1"/>
      <c r="T35" s="1"/>
      <c r="U35" s="1"/>
      <c r="V35" s="1"/>
      <c r="W35" s="1"/>
      <c r="X35" s="1"/>
      <c r="Y35" s="1"/>
      <c r="Z35" s="1"/>
    </row>
    <row r="36" spans="1:26" ht="13.5" customHeight="1" x14ac:dyDescent="0.25">
      <c r="A36" s="28" t="s">
        <v>36</v>
      </c>
      <c r="B36" s="2"/>
      <c r="C36" s="2"/>
      <c r="D36" s="1"/>
      <c r="E36" s="29"/>
      <c r="F36" s="2"/>
      <c r="G36" s="2"/>
      <c r="H36" s="1"/>
      <c r="I36" s="29"/>
      <c r="J36" s="29"/>
      <c r="K36" s="29"/>
      <c r="L36" s="29"/>
      <c r="M36" s="29"/>
      <c r="N36" s="29"/>
      <c r="O36" s="29"/>
      <c r="P36" s="29"/>
      <c r="Q36" s="29"/>
      <c r="R36" s="29"/>
      <c r="S36" s="29"/>
      <c r="T36" s="29"/>
      <c r="U36" s="29"/>
      <c r="V36" s="29"/>
      <c r="W36" s="29"/>
      <c r="X36" s="29"/>
      <c r="Y36" s="29"/>
      <c r="Z36" s="29"/>
    </row>
    <row r="37" spans="1:26" ht="13.5" customHeight="1" x14ac:dyDescent="0.25">
      <c r="A37" s="1"/>
      <c r="B37" s="2"/>
      <c r="C37" s="2"/>
      <c r="D37" s="1"/>
      <c r="E37" s="1"/>
      <c r="F37" s="2"/>
      <c r="G37" s="2"/>
      <c r="H37" s="1"/>
      <c r="I37" s="1"/>
      <c r="J37" s="1"/>
      <c r="K37" s="1"/>
      <c r="L37" s="1"/>
      <c r="M37" s="1"/>
      <c r="N37" s="1"/>
      <c r="O37" s="1"/>
      <c r="P37" s="1"/>
      <c r="Q37" s="1"/>
      <c r="R37" s="1"/>
      <c r="S37" s="1"/>
      <c r="T37" s="1"/>
      <c r="U37" s="1"/>
      <c r="V37" s="1"/>
      <c r="W37" s="1"/>
      <c r="X37" s="1"/>
      <c r="Y37" s="1"/>
      <c r="Z37" s="1"/>
    </row>
    <row r="38" spans="1:26" ht="13.5" customHeight="1" x14ac:dyDescent="0.25">
      <c r="A38" s="1"/>
      <c r="B38" s="2"/>
      <c r="C38" s="2"/>
      <c r="D38" s="1"/>
      <c r="E38" s="1"/>
      <c r="F38" s="2"/>
      <c r="G38" s="2"/>
      <c r="H38" s="1"/>
      <c r="I38" s="1"/>
      <c r="J38" s="1"/>
      <c r="K38" s="1"/>
      <c r="L38" s="1"/>
      <c r="M38" s="1"/>
      <c r="N38" s="1"/>
      <c r="O38" s="1"/>
      <c r="P38" s="1"/>
      <c r="Q38" s="1"/>
      <c r="R38" s="1"/>
      <c r="S38" s="1"/>
      <c r="T38" s="1"/>
      <c r="U38" s="1"/>
      <c r="V38" s="1"/>
      <c r="W38" s="1"/>
      <c r="X38" s="1"/>
      <c r="Y38" s="1"/>
      <c r="Z38" s="1"/>
    </row>
    <row r="39" spans="1:26" ht="13.5" customHeight="1" x14ac:dyDescent="0.25">
      <c r="A39" s="30"/>
      <c r="B39" s="2"/>
      <c r="C39" s="2"/>
      <c r="D39" s="1"/>
      <c r="E39" s="1"/>
      <c r="F39" s="31"/>
      <c r="G39" s="2"/>
      <c r="H39" s="30"/>
      <c r="I39" s="30"/>
      <c r="J39" s="1"/>
      <c r="K39" s="1"/>
      <c r="L39" s="1"/>
      <c r="M39" s="1"/>
      <c r="N39" s="1"/>
      <c r="O39" s="1"/>
      <c r="P39" s="1"/>
      <c r="Q39" s="1"/>
      <c r="R39" s="1"/>
      <c r="S39" s="1"/>
      <c r="T39" s="1"/>
      <c r="U39" s="1"/>
      <c r="V39" s="1"/>
      <c r="W39" s="1"/>
      <c r="X39" s="1"/>
      <c r="Y39" s="1"/>
      <c r="Z39" s="1"/>
    </row>
    <row r="40" spans="1:26" ht="13.5" customHeight="1" x14ac:dyDescent="0.25">
      <c r="A40" s="32" t="s">
        <v>37</v>
      </c>
      <c r="B40" s="2"/>
      <c r="C40" s="2"/>
      <c r="D40" s="1"/>
      <c r="E40" s="1"/>
      <c r="F40" s="32" t="s">
        <v>38</v>
      </c>
      <c r="G40" s="1"/>
      <c r="H40" s="32" t="s">
        <v>39</v>
      </c>
      <c r="I40" s="32"/>
      <c r="J40" s="1"/>
      <c r="K40" s="1"/>
      <c r="L40" s="1"/>
      <c r="M40" s="1"/>
      <c r="N40" s="1"/>
      <c r="O40" s="1"/>
      <c r="P40" s="1"/>
      <c r="Q40" s="1"/>
      <c r="R40" s="1"/>
      <c r="S40" s="1"/>
      <c r="T40" s="1"/>
      <c r="U40" s="1"/>
      <c r="V40" s="1"/>
      <c r="W40" s="1"/>
      <c r="X40" s="1"/>
      <c r="Y40" s="1"/>
      <c r="Z40" s="1"/>
    </row>
    <row r="41" spans="1:26" ht="13.5" customHeight="1" x14ac:dyDescent="0.25">
      <c r="A41" s="1" t="s">
        <v>40</v>
      </c>
      <c r="B41" s="2"/>
      <c r="C41" s="2"/>
      <c r="D41" s="1"/>
      <c r="E41" s="1"/>
      <c r="F41" s="1" t="s">
        <v>41</v>
      </c>
      <c r="G41" s="1"/>
      <c r="H41" s="1" t="s">
        <v>42</v>
      </c>
      <c r="I41" s="1"/>
      <c r="J41" s="1"/>
      <c r="K41" s="1"/>
      <c r="L41" s="1"/>
      <c r="M41" s="1"/>
      <c r="N41" s="1"/>
      <c r="O41" s="1"/>
      <c r="P41" s="1"/>
      <c r="Q41" s="1"/>
      <c r="R41" s="1"/>
      <c r="S41" s="1"/>
      <c r="T41" s="1"/>
      <c r="U41" s="1"/>
      <c r="V41" s="1"/>
      <c r="W41" s="1"/>
      <c r="X41" s="1"/>
      <c r="Y41" s="1"/>
      <c r="Z41" s="1"/>
    </row>
    <row r="42" spans="1:26" ht="13.5" customHeight="1" x14ac:dyDescent="0.25">
      <c r="A42" s="1"/>
      <c r="B42" s="2"/>
      <c r="C42" s="2"/>
      <c r="D42" s="1"/>
      <c r="E42" s="1"/>
      <c r="F42" s="2"/>
      <c r="G42" s="2"/>
      <c r="H42" s="1"/>
      <c r="I42" s="1"/>
      <c r="J42" s="1"/>
      <c r="K42" s="1"/>
      <c r="L42" s="1"/>
      <c r="M42" s="1"/>
      <c r="N42" s="1"/>
      <c r="O42" s="1"/>
      <c r="P42" s="1"/>
      <c r="Q42" s="1"/>
      <c r="R42" s="1"/>
      <c r="S42" s="1"/>
      <c r="T42" s="1"/>
      <c r="U42" s="1"/>
      <c r="V42" s="1"/>
      <c r="W42" s="1"/>
      <c r="X42" s="1"/>
      <c r="Y42" s="1"/>
      <c r="Z42" s="1"/>
    </row>
    <row r="43" spans="1:26" ht="13.5" customHeight="1" x14ac:dyDescent="0.25">
      <c r="A43" s="1"/>
      <c r="B43" s="2"/>
      <c r="C43" s="2"/>
      <c r="D43" s="1"/>
      <c r="E43" s="1"/>
      <c r="F43" s="2"/>
      <c r="G43" s="2"/>
      <c r="H43" s="1"/>
      <c r="I43" s="1"/>
      <c r="J43" s="1"/>
      <c r="K43" s="1"/>
      <c r="L43" s="1"/>
      <c r="M43" s="1"/>
      <c r="N43" s="1"/>
      <c r="O43" s="1"/>
      <c r="P43" s="1"/>
      <c r="Q43" s="1"/>
      <c r="R43" s="1"/>
      <c r="S43" s="1"/>
      <c r="T43" s="1"/>
      <c r="U43" s="1"/>
      <c r="V43" s="1"/>
      <c r="W43" s="1"/>
      <c r="X43" s="1"/>
      <c r="Y43" s="1"/>
      <c r="Z43" s="1"/>
    </row>
    <row r="44" spans="1:26" ht="13.5" customHeight="1" x14ac:dyDescent="0.25">
      <c r="A44" s="1"/>
      <c r="B44" s="2"/>
      <c r="C44" s="2"/>
      <c r="D44" s="1"/>
      <c r="E44" s="1"/>
      <c r="F44" s="2"/>
      <c r="G44" s="2"/>
      <c r="H44" s="1"/>
      <c r="I44" s="1"/>
      <c r="J44" s="1"/>
      <c r="K44" s="1"/>
      <c r="L44" s="1"/>
      <c r="M44" s="1"/>
      <c r="N44" s="1"/>
      <c r="O44" s="1"/>
      <c r="P44" s="1"/>
      <c r="Q44" s="1"/>
      <c r="R44" s="1"/>
      <c r="S44" s="1"/>
      <c r="T44" s="1"/>
      <c r="U44" s="1"/>
      <c r="V44" s="1"/>
      <c r="W44" s="1"/>
      <c r="X44" s="1"/>
      <c r="Y44" s="1"/>
      <c r="Z44" s="1"/>
    </row>
    <row r="45" spans="1:26" ht="13.5" customHeight="1" x14ac:dyDescent="0.25">
      <c r="A45" s="1"/>
      <c r="B45" s="2"/>
      <c r="C45" s="2"/>
      <c r="D45" s="1"/>
      <c r="E45" s="1"/>
      <c r="F45" s="2"/>
      <c r="G45" s="2"/>
      <c r="H45" s="1"/>
      <c r="I45" s="1"/>
      <c r="J45" s="1"/>
      <c r="K45" s="1"/>
      <c r="L45" s="1"/>
      <c r="M45" s="1"/>
      <c r="N45" s="1"/>
      <c r="O45" s="1"/>
      <c r="P45" s="1"/>
      <c r="Q45" s="1"/>
      <c r="R45" s="1"/>
      <c r="S45" s="1"/>
      <c r="T45" s="1"/>
      <c r="U45" s="1"/>
      <c r="V45" s="1"/>
      <c r="W45" s="1"/>
      <c r="X45" s="1"/>
      <c r="Y45" s="1"/>
      <c r="Z45" s="1"/>
    </row>
    <row r="46" spans="1:26" ht="13.5" customHeight="1" x14ac:dyDescent="0.25">
      <c r="A46" s="1"/>
      <c r="B46" s="2"/>
      <c r="C46" s="2"/>
      <c r="D46" s="1"/>
      <c r="E46" s="1"/>
      <c r="F46" s="2"/>
      <c r="G46" s="2"/>
      <c r="H46" s="1"/>
      <c r="I46" s="1"/>
      <c r="J46" s="1"/>
      <c r="K46" s="1"/>
      <c r="L46" s="1"/>
      <c r="M46" s="1"/>
      <c r="N46" s="1"/>
      <c r="O46" s="1"/>
      <c r="P46" s="1"/>
      <c r="Q46" s="1"/>
      <c r="R46" s="1"/>
      <c r="S46" s="1"/>
      <c r="T46" s="1"/>
      <c r="U46" s="1"/>
      <c r="V46" s="1"/>
      <c r="W46" s="1"/>
      <c r="X46" s="1"/>
      <c r="Y46" s="1"/>
      <c r="Z46" s="1"/>
    </row>
    <row r="47" spans="1:26" ht="13.5" customHeight="1" x14ac:dyDescent="0.25">
      <c r="A47" s="1"/>
      <c r="B47" s="2"/>
      <c r="C47" s="31"/>
      <c r="D47" s="1"/>
      <c r="E47" s="30"/>
      <c r="F47" s="31"/>
      <c r="G47" s="31"/>
      <c r="H47" s="1"/>
      <c r="I47" s="1"/>
      <c r="J47" s="1"/>
      <c r="K47" s="1"/>
      <c r="L47" s="1"/>
      <c r="M47" s="1"/>
      <c r="N47" s="1"/>
      <c r="O47" s="1"/>
      <c r="P47" s="1"/>
      <c r="Q47" s="1"/>
      <c r="R47" s="1"/>
      <c r="S47" s="1"/>
      <c r="T47" s="1"/>
      <c r="U47" s="1"/>
      <c r="V47" s="1"/>
      <c r="W47" s="1"/>
      <c r="X47" s="1"/>
      <c r="Y47" s="1"/>
      <c r="Z47" s="1"/>
    </row>
    <row r="48" spans="1:26" ht="13.5" customHeight="1" x14ac:dyDescent="0.25">
      <c r="A48" s="33" t="s">
        <v>43</v>
      </c>
      <c r="B48" s="8" t="s">
        <v>44</v>
      </c>
      <c r="C48" s="8" t="s">
        <v>45</v>
      </c>
      <c r="D48" s="34"/>
      <c r="E48" s="35"/>
      <c r="F48" s="36"/>
      <c r="G48" s="37"/>
      <c r="H48" s="38"/>
      <c r="I48" s="1"/>
      <c r="J48" s="1"/>
      <c r="K48" s="1"/>
      <c r="L48" s="1"/>
      <c r="M48" s="1"/>
      <c r="N48" s="1"/>
      <c r="O48" s="1"/>
      <c r="P48" s="1"/>
      <c r="Q48" s="1"/>
      <c r="R48" s="1"/>
      <c r="S48" s="1"/>
      <c r="T48" s="1"/>
      <c r="U48" s="1"/>
      <c r="V48" s="1"/>
      <c r="W48" s="1"/>
      <c r="X48" s="1"/>
      <c r="Y48" s="1"/>
      <c r="Z48" s="1"/>
    </row>
    <row r="49" spans="1:26" ht="13.5" customHeight="1" x14ac:dyDescent="0.25">
      <c r="A49" s="39" t="s">
        <v>46</v>
      </c>
      <c r="B49" s="40">
        <f>B34</f>
        <v>430</v>
      </c>
      <c r="C49" s="41" t="s">
        <v>47</v>
      </c>
      <c r="D49" s="34"/>
      <c r="E49" s="35"/>
      <c r="F49" s="42"/>
      <c r="G49" s="37"/>
      <c r="H49" s="38"/>
      <c r="I49" s="1"/>
      <c r="J49" s="1"/>
      <c r="K49" s="1"/>
      <c r="L49" s="1"/>
      <c r="M49" s="1"/>
      <c r="N49" s="1"/>
      <c r="O49" s="1"/>
      <c r="P49" s="1"/>
      <c r="Q49" s="1"/>
      <c r="R49" s="1"/>
      <c r="S49" s="1"/>
      <c r="T49" s="1"/>
      <c r="U49" s="1"/>
      <c r="V49" s="1"/>
      <c r="W49" s="1"/>
      <c r="X49" s="1"/>
      <c r="Y49" s="1"/>
      <c r="Z49" s="1"/>
    </row>
    <row r="50" spans="1:26" ht="13.5" customHeight="1" x14ac:dyDescent="0.25">
      <c r="A50" s="43" t="s">
        <v>5</v>
      </c>
      <c r="B50" s="44" t="str">
        <f>C35</f>
        <v>N/A</v>
      </c>
      <c r="C50" s="45" t="s">
        <v>48</v>
      </c>
      <c r="D50" s="34" t="s">
        <v>49</v>
      </c>
      <c r="E50" s="35"/>
      <c r="F50" s="42"/>
      <c r="G50" s="37"/>
      <c r="H50" s="38"/>
      <c r="I50" s="1"/>
      <c r="J50" s="1"/>
      <c r="K50" s="1"/>
      <c r="L50" s="1"/>
      <c r="M50" s="1"/>
      <c r="N50" s="1"/>
      <c r="O50" s="1"/>
      <c r="P50" s="1"/>
      <c r="Q50" s="1"/>
      <c r="R50" s="1"/>
      <c r="S50" s="1"/>
      <c r="T50" s="1"/>
      <c r="U50" s="1"/>
      <c r="V50" s="1"/>
      <c r="W50" s="1"/>
      <c r="X50" s="1"/>
      <c r="Y50" s="1"/>
      <c r="Z50" s="1"/>
    </row>
    <row r="51" spans="1:26" ht="13.5" customHeight="1" x14ac:dyDescent="0.25">
      <c r="A51" s="46" t="s">
        <v>6</v>
      </c>
      <c r="B51" s="44" t="str">
        <f>+D35</f>
        <v>N/A</v>
      </c>
      <c r="C51" s="47" t="s">
        <v>50</v>
      </c>
      <c r="D51" s="34" t="s">
        <v>49</v>
      </c>
      <c r="E51" s="35"/>
      <c r="F51" s="42"/>
      <c r="G51" s="37"/>
      <c r="H51" s="38"/>
      <c r="I51" s="1"/>
      <c r="J51" s="1"/>
      <c r="K51" s="1"/>
      <c r="L51" s="1"/>
      <c r="M51" s="1"/>
      <c r="N51" s="1"/>
      <c r="O51" s="1"/>
      <c r="P51" s="1"/>
      <c r="Q51" s="1"/>
      <c r="R51" s="1"/>
      <c r="S51" s="1"/>
      <c r="T51" s="1"/>
      <c r="U51" s="1"/>
      <c r="V51" s="1"/>
      <c r="W51" s="1"/>
      <c r="X51" s="1"/>
      <c r="Y51" s="1"/>
      <c r="Z51" s="1"/>
    </row>
    <row r="52" spans="1:26" ht="13.5" customHeight="1" x14ac:dyDescent="0.25">
      <c r="A52" s="39" t="s">
        <v>7</v>
      </c>
      <c r="B52" s="40">
        <f>E34</f>
        <v>600</v>
      </c>
      <c r="C52" s="41" t="s">
        <v>47</v>
      </c>
      <c r="D52" s="34"/>
      <c r="E52" s="35"/>
      <c r="F52" s="42"/>
      <c r="G52" s="37"/>
      <c r="H52" s="38"/>
      <c r="I52" s="1"/>
      <c r="J52" s="1"/>
      <c r="K52" s="1"/>
      <c r="L52" s="1"/>
      <c r="M52" s="1"/>
      <c r="N52" s="1"/>
      <c r="O52" s="1"/>
      <c r="P52" s="1"/>
      <c r="Q52" s="1"/>
      <c r="R52" s="1"/>
      <c r="S52" s="1"/>
      <c r="T52" s="1"/>
      <c r="U52" s="1"/>
      <c r="V52" s="1"/>
      <c r="W52" s="1"/>
      <c r="X52" s="1"/>
      <c r="Y52" s="1"/>
      <c r="Z52" s="1"/>
    </row>
    <row r="53" spans="1:26" ht="13.5" customHeight="1" x14ac:dyDescent="0.25">
      <c r="A53" s="39" t="s">
        <v>51</v>
      </c>
      <c r="B53" s="40">
        <f>F34</f>
        <v>530</v>
      </c>
      <c r="C53" s="41" t="s">
        <v>47</v>
      </c>
      <c r="D53" s="34"/>
      <c r="E53" s="35"/>
      <c r="F53" s="42"/>
      <c r="G53" s="37"/>
      <c r="H53" s="38"/>
      <c r="I53" s="1"/>
      <c r="J53" s="1"/>
      <c r="K53" s="1"/>
      <c r="L53" s="1"/>
      <c r="M53" s="1"/>
      <c r="N53" s="1"/>
      <c r="O53" s="1"/>
      <c r="P53" s="1"/>
      <c r="Q53" s="1"/>
      <c r="R53" s="1"/>
      <c r="S53" s="1"/>
      <c r="T53" s="1"/>
      <c r="U53" s="1"/>
      <c r="V53" s="1"/>
      <c r="W53" s="1"/>
      <c r="X53" s="1"/>
      <c r="Y53" s="1"/>
      <c r="Z53" s="1"/>
    </row>
    <row r="54" spans="1:26" ht="13.5" customHeight="1" x14ac:dyDescent="0.25">
      <c r="A54" s="43" t="s">
        <v>9</v>
      </c>
      <c r="B54" s="44" t="str">
        <f>G35</f>
        <v>N/A</v>
      </c>
      <c r="C54" s="45" t="s">
        <v>48</v>
      </c>
      <c r="D54" s="34" t="s">
        <v>49</v>
      </c>
      <c r="E54" s="35"/>
      <c r="F54" s="42"/>
      <c r="G54" s="37"/>
      <c r="H54" s="38"/>
      <c r="I54" s="1"/>
      <c r="J54" s="1"/>
      <c r="K54" s="1"/>
      <c r="L54" s="1"/>
      <c r="M54" s="1"/>
      <c r="N54" s="1"/>
      <c r="O54" s="1"/>
      <c r="P54" s="1"/>
      <c r="Q54" s="1"/>
      <c r="R54" s="1"/>
      <c r="S54" s="1"/>
      <c r="T54" s="1"/>
      <c r="U54" s="1"/>
      <c r="V54" s="1"/>
      <c r="W54" s="1"/>
      <c r="X54" s="1"/>
      <c r="Y54" s="1"/>
      <c r="Z54" s="1"/>
    </row>
    <row r="55" spans="1:26" ht="13.5" customHeight="1" x14ac:dyDescent="0.25">
      <c r="A55" s="43" t="s">
        <v>10</v>
      </c>
      <c r="B55" s="44" t="str">
        <f>H35</f>
        <v>N/A</v>
      </c>
      <c r="C55" s="47" t="s">
        <v>52</v>
      </c>
      <c r="D55" s="34" t="s">
        <v>49</v>
      </c>
      <c r="E55" s="35"/>
      <c r="F55" s="42"/>
      <c r="G55" s="37"/>
      <c r="H55" s="38"/>
      <c r="I55" s="1"/>
      <c r="J55" s="1"/>
      <c r="K55" s="1"/>
      <c r="L55" s="1"/>
      <c r="M55" s="1"/>
      <c r="N55" s="1"/>
      <c r="O55" s="1"/>
      <c r="P55" s="1"/>
      <c r="Q55" s="1"/>
      <c r="R55" s="1"/>
      <c r="S55" s="1"/>
      <c r="T55" s="1"/>
      <c r="U55" s="1"/>
      <c r="V55" s="1"/>
      <c r="W55" s="1"/>
      <c r="X55" s="1"/>
      <c r="Y55" s="1"/>
      <c r="Z55" s="1"/>
    </row>
    <row r="56" spans="1:26" ht="13.5" customHeight="1" x14ac:dyDescent="0.25">
      <c r="A56" s="39" t="s">
        <v>11</v>
      </c>
      <c r="B56" s="40">
        <f>I34</f>
        <v>600</v>
      </c>
      <c r="C56" s="41" t="s">
        <v>47</v>
      </c>
      <c r="D56" s="34"/>
      <c r="E56" s="35"/>
      <c r="F56" s="42"/>
      <c r="G56" s="37"/>
      <c r="H56" s="38"/>
      <c r="I56" s="1"/>
      <c r="J56" s="1"/>
      <c r="K56" s="1"/>
      <c r="L56" s="1"/>
      <c r="M56" s="1"/>
      <c r="N56" s="1"/>
      <c r="O56" s="1"/>
      <c r="P56" s="1"/>
      <c r="Q56" s="1"/>
      <c r="R56" s="1"/>
      <c r="S56" s="1"/>
      <c r="T56" s="1"/>
      <c r="U56" s="1"/>
      <c r="V56" s="1"/>
      <c r="W56" s="1"/>
      <c r="X56" s="1"/>
      <c r="Y56" s="1"/>
      <c r="Z56" s="1"/>
    </row>
    <row r="57" spans="1:26" ht="13.5" customHeight="1" x14ac:dyDescent="0.25">
      <c r="A57" s="1"/>
      <c r="B57" s="2"/>
      <c r="C57" s="48"/>
      <c r="D57" s="1"/>
      <c r="E57" s="49"/>
      <c r="F57" s="48"/>
      <c r="G57" s="48"/>
      <c r="H57" s="1"/>
      <c r="I57" s="1"/>
      <c r="J57" s="1"/>
      <c r="K57" s="1"/>
      <c r="L57" s="1"/>
      <c r="M57" s="1"/>
      <c r="N57" s="1"/>
      <c r="O57" s="1"/>
      <c r="P57" s="1"/>
      <c r="Q57" s="1"/>
      <c r="R57" s="1"/>
      <c r="S57" s="1"/>
      <c r="T57" s="1"/>
      <c r="U57" s="1"/>
      <c r="V57" s="1"/>
      <c r="W57" s="1"/>
      <c r="X57" s="1"/>
      <c r="Y57" s="1"/>
      <c r="Z57" s="1"/>
    </row>
    <row r="58" spans="1:26" ht="13.5" customHeight="1" x14ac:dyDescent="0.25">
      <c r="A58" s="1"/>
      <c r="B58" s="2"/>
      <c r="C58" s="2"/>
      <c r="D58" s="1"/>
      <c r="E58" s="1"/>
      <c r="F58" s="2"/>
      <c r="G58" s="2"/>
      <c r="H58" s="1"/>
      <c r="I58" s="1"/>
      <c r="J58" s="1"/>
      <c r="K58" s="1"/>
      <c r="L58" s="1"/>
      <c r="M58" s="1"/>
      <c r="N58" s="1"/>
      <c r="O58" s="1"/>
      <c r="P58" s="1"/>
      <c r="Q58" s="1"/>
      <c r="R58" s="1"/>
      <c r="S58" s="1"/>
      <c r="T58" s="1"/>
      <c r="U58" s="1"/>
      <c r="V58" s="1"/>
      <c r="W58" s="1"/>
      <c r="X58" s="1"/>
      <c r="Y58" s="1"/>
      <c r="Z58" s="1"/>
    </row>
    <row r="59" spans="1:26" ht="13.5" customHeight="1" x14ac:dyDescent="0.25">
      <c r="A59" s="1"/>
      <c r="B59" s="2"/>
      <c r="C59" s="2"/>
      <c r="D59" s="1"/>
      <c r="E59" s="1"/>
      <c r="F59" s="2"/>
      <c r="G59" s="2"/>
      <c r="H59" s="1"/>
      <c r="I59" s="1"/>
      <c r="J59" s="1"/>
      <c r="K59" s="1"/>
      <c r="L59" s="1"/>
      <c r="M59" s="1"/>
      <c r="N59" s="1"/>
      <c r="O59" s="1"/>
      <c r="P59" s="1"/>
      <c r="Q59" s="1"/>
      <c r="R59" s="1"/>
      <c r="S59" s="1"/>
      <c r="T59" s="1"/>
      <c r="U59" s="1"/>
      <c r="V59" s="1"/>
      <c r="W59" s="1"/>
      <c r="X59" s="1"/>
      <c r="Y59" s="1"/>
      <c r="Z59" s="1"/>
    </row>
    <row r="60" spans="1:26" ht="13.5" customHeight="1" x14ac:dyDescent="0.25">
      <c r="A60" s="50"/>
      <c r="B60" s="2"/>
      <c r="C60" s="2"/>
      <c r="D60" s="1"/>
      <c r="E60" s="1"/>
      <c r="F60" s="2"/>
      <c r="G60" s="2"/>
      <c r="H60" s="1"/>
      <c r="I60" s="1"/>
      <c r="J60" s="1"/>
      <c r="K60" s="1"/>
      <c r="L60" s="1"/>
      <c r="M60" s="1"/>
      <c r="N60" s="1"/>
      <c r="O60" s="1"/>
      <c r="P60" s="1"/>
      <c r="Q60" s="1"/>
      <c r="R60" s="1"/>
      <c r="S60" s="1"/>
      <c r="T60" s="1"/>
      <c r="U60" s="1"/>
      <c r="V60" s="1"/>
      <c r="W60" s="1"/>
      <c r="X60" s="1"/>
      <c r="Y60" s="1"/>
      <c r="Z60" s="1"/>
    </row>
    <row r="61" spans="1:26" ht="13.5" customHeight="1" x14ac:dyDescent="0.25">
      <c r="A61" s="50"/>
      <c r="B61" s="2"/>
      <c r="C61" s="2"/>
      <c r="D61" s="1"/>
      <c r="E61" s="1"/>
      <c r="F61" s="2"/>
      <c r="G61" s="2"/>
      <c r="H61" s="1"/>
      <c r="I61" s="1"/>
      <c r="J61" s="1"/>
      <c r="K61" s="1"/>
      <c r="L61" s="1"/>
      <c r="M61" s="1"/>
      <c r="N61" s="1"/>
      <c r="O61" s="1"/>
      <c r="P61" s="1"/>
      <c r="Q61" s="1"/>
      <c r="R61" s="1"/>
      <c r="S61" s="1"/>
      <c r="T61" s="1"/>
      <c r="U61" s="1"/>
      <c r="V61" s="1"/>
      <c r="W61" s="1"/>
      <c r="X61" s="1"/>
      <c r="Y61" s="1"/>
      <c r="Z61" s="1"/>
    </row>
    <row r="62" spans="1:26" ht="13.5" customHeight="1" x14ac:dyDescent="0.25">
      <c r="A62" s="50"/>
      <c r="B62" s="2"/>
      <c r="C62" s="2"/>
      <c r="D62" s="1"/>
      <c r="E62" s="1"/>
      <c r="F62" s="2"/>
      <c r="G62" s="2"/>
      <c r="H62" s="1"/>
      <c r="I62" s="1"/>
      <c r="J62" s="1"/>
      <c r="K62" s="1"/>
      <c r="L62" s="1"/>
      <c r="M62" s="1"/>
      <c r="N62" s="1"/>
      <c r="O62" s="1"/>
      <c r="P62" s="1"/>
      <c r="Q62" s="1"/>
      <c r="R62" s="1"/>
      <c r="S62" s="1"/>
      <c r="T62" s="1"/>
      <c r="U62" s="1"/>
      <c r="V62" s="1"/>
      <c r="W62" s="1"/>
      <c r="X62" s="1"/>
      <c r="Y62" s="1"/>
      <c r="Z62" s="1"/>
    </row>
    <row r="63" spans="1:26" ht="13.5" customHeight="1" x14ac:dyDescent="0.25">
      <c r="A63" s="1"/>
      <c r="B63" s="2"/>
      <c r="C63" s="2"/>
      <c r="D63" s="1"/>
      <c r="E63" s="1"/>
      <c r="F63" s="2"/>
      <c r="G63" s="2"/>
      <c r="H63" s="1"/>
      <c r="I63" s="1"/>
      <c r="J63" s="1"/>
      <c r="K63" s="1"/>
      <c r="L63" s="1"/>
      <c r="M63" s="1"/>
      <c r="N63" s="1"/>
      <c r="O63" s="1"/>
      <c r="P63" s="1"/>
      <c r="Q63" s="1"/>
      <c r="R63" s="1"/>
      <c r="S63" s="1"/>
      <c r="T63" s="1"/>
      <c r="U63" s="1"/>
      <c r="V63" s="1"/>
      <c r="W63" s="1"/>
      <c r="X63" s="1"/>
      <c r="Y63" s="1"/>
      <c r="Z63" s="1"/>
    </row>
    <row r="64" spans="1:26" ht="13.5" customHeight="1" x14ac:dyDescent="0.25">
      <c r="A64" s="1"/>
      <c r="B64" s="2"/>
      <c r="C64" s="2"/>
      <c r="D64" s="1"/>
      <c r="E64" s="1"/>
      <c r="F64" s="2"/>
      <c r="G64" s="2"/>
      <c r="H64" s="1"/>
      <c r="I64" s="1"/>
      <c r="J64" s="1"/>
      <c r="K64" s="1"/>
      <c r="L64" s="1"/>
      <c r="M64" s="1"/>
      <c r="N64" s="1"/>
      <c r="O64" s="1"/>
      <c r="P64" s="1"/>
      <c r="Q64" s="1"/>
      <c r="R64" s="1"/>
      <c r="S64" s="1"/>
      <c r="T64" s="1"/>
      <c r="U64" s="1"/>
      <c r="V64" s="1"/>
      <c r="W64" s="1"/>
      <c r="X64" s="1"/>
      <c r="Y64" s="1"/>
      <c r="Z64" s="1"/>
    </row>
    <row r="65" spans="1:26" ht="13.5" customHeight="1" x14ac:dyDescent="0.25">
      <c r="A65" s="1"/>
      <c r="B65" s="2"/>
      <c r="C65" s="2"/>
      <c r="D65" s="1"/>
      <c r="E65" s="1"/>
      <c r="F65" s="2"/>
      <c r="G65" s="2"/>
      <c r="H65" s="1"/>
      <c r="I65" s="1"/>
      <c r="J65" s="1"/>
      <c r="K65" s="1"/>
      <c r="L65" s="1"/>
      <c r="M65" s="1"/>
      <c r="N65" s="1"/>
      <c r="O65" s="1"/>
      <c r="P65" s="1"/>
      <c r="Q65" s="1"/>
      <c r="R65" s="1"/>
      <c r="S65" s="1"/>
      <c r="T65" s="1"/>
      <c r="U65" s="1"/>
      <c r="V65" s="1"/>
      <c r="W65" s="1"/>
      <c r="X65" s="1"/>
      <c r="Y65" s="1"/>
      <c r="Z65" s="1"/>
    </row>
    <row r="66" spans="1:26" ht="13.5" customHeight="1" x14ac:dyDescent="0.25">
      <c r="A66" s="1"/>
      <c r="B66" s="2"/>
      <c r="C66" s="2"/>
      <c r="D66" s="1"/>
      <c r="E66" s="1"/>
      <c r="F66" s="2"/>
      <c r="G66" s="2"/>
      <c r="H66" s="1"/>
      <c r="I66" s="1"/>
      <c r="J66" s="1"/>
      <c r="K66" s="1"/>
      <c r="L66" s="1"/>
      <c r="M66" s="1"/>
      <c r="N66" s="1"/>
      <c r="O66" s="1"/>
      <c r="P66" s="1"/>
      <c r="Q66" s="1"/>
      <c r="R66" s="1"/>
      <c r="S66" s="1"/>
      <c r="T66" s="1"/>
      <c r="U66" s="1"/>
      <c r="V66" s="1"/>
      <c r="W66" s="1"/>
      <c r="X66" s="1"/>
      <c r="Y66" s="1"/>
      <c r="Z66" s="1"/>
    </row>
    <row r="67" spans="1:26" ht="13.5" customHeight="1" x14ac:dyDescent="0.25">
      <c r="A67" s="1"/>
      <c r="B67" s="2"/>
      <c r="C67" s="2"/>
      <c r="D67" s="1"/>
      <c r="E67" s="1"/>
      <c r="F67" s="2"/>
      <c r="G67" s="2"/>
      <c r="H67" s="1"/>
      <c r="I67" s="1"/>
      <c r="J67" s="1"/>
      <c r="K67" s="1"/>
      <c r="L67" s="1"/>
      <c r="M67" s="1"/>
      <c r="N67" s="1"/>
      <c r="O67" s="1"/>
      <c r="P67" s="1"/>
      <c r="Q67" s="1"/>
      <c r="R67" s="1"/>
      <c r="S67" s="1"/>
      <c r="T67" s="1"/>
      <c r="U67" s="1"/>
      <c r="V67" s="1"/>
      <c r="W67" s="1"/>
      <c r="X67" s="1"/>
      <c r="Y67" s="1"/>
      <c r="Z67" s="1"/>
    </row>
    <row r="68" spans="1:26" ht="13.5" customHeight="1" x14ac:dyDescent="0.25">
      <c r="A68" s="1"/>
      <c r="B68" s="2"/>
      <c r="C68" s="2"/>
      <c r="D68" s="1"/>
      <c r="E68" s="1"/>
      <c r="F68" s="2"/>
      <c r="G68" s="2"/>
      <c r="H68" s="1"/>
      <c r="I68" s="1"/>
      <c r="J68" s="1"/>
      <c r="K68" s="1"/>
      <c r="L68" s="1"/>
      <c r="M68" s="1"/>
      <c r="N68" s="1"/>
      <c r="O68" s="1"/>
      <c r="P68" s="1"/>
      <c r="Q68" s="1"/>
      <c r="R68" s="1"/>
      <c r="S68" s="1"/>
      <c r="T68" s="1"/>
      <c r="U68" s="1"/>
      <c r="V68" s="1"/>
      <c r="W68" s="1"/>
      <c r="X68" s="1"/>
      <c r="Y68" s="1"/>
      <c r="Z68" s="1"/>
    </row>
    <row r="69" spans="1:26" ht="13.5" customHeight="1" x14ac:dyDescent="0.25">
      <c r="A69" s="1"/>
      <c r="B69" s="2"/>
      <c r="C69" s="2"/>
      <c r="D69" s="1"/>
      <c r="E69" s="1"/>
      <c r="F69" s="2"/>
      <c r="G69" s="2"/>
      <c r="H69" s="1"/>
      <c r="I69" s="1"/>
      <c r="J69" s="1"/>
      <c r="K69" s="1"/>
      <c r="L69" s="1"/>
      <c r="M69" s="1"/>
      <c r="N69" s="1"/>
      <c r="O69" s="1"/>
      <c r="P69" s="1"/>
      <c r="Q69" s="1"/>
      <c r="R69" s="1"/>
      <c r="S69" s="1"/>
      <c r="T69" s="1"/>
      <c r="U69" s="1"/>
      <c r="V69" s="1"/>
      <c r="W69" s="1"/>
      <c r="X69" s="1"/>
      <c r="Y69" s="1"/>
      <c r="Z69" s="1"/>
    </row>
    <row r="70" spans="1:26" ht="13.5" customHeight="1" x14ac:dyDescent="0.25">
      <c r="A70" s="1"/>
      <c r="B70" s="2"/>
      <c r="C70" s="2"/>
      <c r="D70" s="1"/>
      <c r="E70" s="1"/>
      <c r="F70" s="2"/>
      <c r="G70" s="2"/>
      <c r="H70" s="1"/>
      <c r="I70" s="1"/>
      <c r="J70" s="1"/>
      <c r="K70" s="1"/>
      <c r="L70" s="1"/>
      <c r="M70" s="1"/>
      <c r="N70" s="1"/>
      <c r="O70" s="1"/>
      <c r="P70" s="1"/>
      <c r="Q70" s="1"/>
      <c r="R70" s="1"/>
      <c r="S70" s="1"/>
      <c r="T70" s="1"/>
      <c r="U70" s="1"/>
      <c r="V70" s="1"/>
      <c r="W70" s="1"/>
      <c r="X70" s="1"/>
      <c r="Y70" s="1"/>
      <c r="Z70" s="1"/>
    </row>
    <row r="71" spans="1:26" ht="13.5" customHeight="1" x14ac:dyDescent="0.25">
      <c r="A71" s="1"/>
      <c r="B71" s="2"/>
      <c r="C71" s="2"/>
      <c r="D71" s="1"/>
      <c r="E71" s="1"/>
      <c r="F71" s="2"/>
      <c r="G71" s="2"/>
      <c r="H71" s="1"/>
      <c r="I71" s="1"/>
      <c r="J71" s="1"/>
      <c r="K71" s="1"/>
      <c r="L71" s="1"/>
      <c r="M71" s="1"/>
      <c r="N71" s="1"/>
      <c r="O71" s="1"/>
      <c r="P71" s="1"/>
      <c r="Q71" s="1"/>
      <c r="R71" s="1"/>
      <c r="S71" s="1"/>
      <c r="T71" s="1"/>
      <c r="U71" s="1"/>
      <c r="V71" s="1"/>
      <c r="W71" s="1"/>
      <c r="X71" s="1"/>
      <c r="Y71" s="1"/>
      <c r="Z71" s="1"/>
    </row>
    <row r="72" spans="1:26" ht="13.5" customHeight="1" x14ac:dyDescent="0.25">
      <c r="A72" s="1"/>
      <c r="B72" s="2"/>
      <c r="C72" s="2"/>
      <c r="D72" s="1"/>
      <c r="E72" s="1"/>
      <c r="F72" s="2"/>
      <c r="G72" s="2"/>
      <c r="H72" s="1"/>
      <c r="I72" s="1"/>
      <c r="J72" s="1"/>
      <c r="K72" s="1"/>
      <c r="L72" s="1"/>
      <c r="M72" s="1"/>
      <c r="N72" s="1"/>
      <c r="O72" s="1"/>
      <c r="P72" s="1"/>
      <c r="Q72" s="1"/>
      <c r="R72" s="1"/>
      <c r="S72" s="1"/>
      <c r="T72" s="1"/>
      <c r="U72" s="1"/>
      <c r="V72" s="1"/>
      <c r="W72" s="1"/>
      <c r="X72" s="1"/>
      <c r="Y72" s="1"/>
      <c r="Z72" s="1"/>
    </row>
    <row r="73" spans="1:26" ht="13.5" customHeight="1" x14ac:dyDescent="0.25">
      <c r="A73" s="1"/>
      <c r="B73" s="2"/>
      <c r="C73" s="2"/>
      <c r="D73" s="1"/>
      <c r="E73" s="1"/>
      <c r="F73" s="2"/>
      <c r="G73" s="2"/>
      <c r="H73" s="1"/>
      <c r="I73" s="1"/>
      <c r="J73" s="1"/>
      <c r="K73" s="1"/>
      <c r="L73" s="1"/>
      <c r="M73" s="1"/>
      <c r="N73" s="1"/>
      <c r="O73" s="1"/>
      <c r="P73" s="1"/>
      <c r="Q73" s="1"/>
      <c r="R73" s="1"/>
      <c r="S73" s="1"/>
      <c r="T73" s="1"/>
      <c r="U73" s="1"/>
      <c r="V73" s="1"/>
      <c r="W73" s="1"/>
      <c r="X73" s="1"/>
      <c r="Y73" s="1"/>
      <c r="Z73" s="1"/>
    </row>
    <row r="74" spans="1:26" ht="13.5" customHeight="1" x14ac:dyDescent="0.25">
      <c r="A74" s="1"/>
      <c r="B74" s="2"/>
      <c r="C74" s="2"/>
      <c r="D74" s="1"/>
      <c r="E74" s="1"/>
      <c r="F74" s="2"/>
      <c r="G74" s="2"/>
      <c r="H74" s="1"/>
      <c r="I74" s="1"/>
      <c r="J74" s="1"/>
      <c r="K74" s="1"/>
      <c r="L74" s="1"/>
      <c r="M74" s="1"/>
      <c r="N74" s="1"/>
      <c r="O74" s="1"/>
      <c r="P74" s="1"/>
      <c r="Q74" s="1"/>
      <c r="R74" s="1"/>
      <c r="S74" s="1"/>
      <c r="T74" s="1"/>
      <c r="U74" s="1"/>
      <c r="V74" s="1"/>
      <c r="W74" s="1"/>
      <c r="X74" s="1"/>
      <c r="Y74" s="1"/>
      <c r="Z74" s="1"/>
    </row>
    <row r="75" spans="1:26" ht="13.5" customHeight="1" x14ac:dyDescent="0.25">
      <c r="A75" s="1"/>
      <c r="B75" s="2"/>
      <c r="C75" s="2"/>
      <c r="D75" s="1"/>
      <c r="E75" s="1"/>
      <c r="F75" s="2"/>
      <c r="G75" s="2"/>
      <c r="H75" s="1"/>
      <c r="I75" s="1"/>
      <c r="J75" s="1"/>
      <c r="K75" s="1"/>
      <c r="L75" s="1"/>
      <c r="M75" s="1"/>
      <c r="N75" s="1"/>
      <c r="O75" s="1"/>
      <c r="P75" s="1"/>
      <c r="Q75" s="1"/>
      <c r="R75" s="1"/>
      <c r="S75" s="1"/>
      <c r="T75" s="1"/>
      <c r="U75" s="1"/>
      <c r="V75" s="1"/>
      <c r="W75" s="1"/>
      <c r="X75" s="1"/>
      <c r="Y75" s="1"/>
      <c r="Z75" s="1"/>
    </row>
    <row r="76" spans="1:26" ht="13.5" customHeight="1" x14ac:dyDescent="0.25">
      <c r="A76" s="1"/>
      <c r="B76" s="2"/>
      <c r="C76" s="2"/>
      <c r="D76" s="1"/>
      <c r="E76" s="1"/>
      <c r="F76" s="2"/>
      <c r="G76" s="2"/>
      <c r="H76" s="1"/>
      <c r="I76" s="1"/>
      <c r="J76" s="1"/>
      <c r="K76" s="1"/>
      <c r="L76" s="1"/>
      <c r="M76" s="1"/>
      <c r="N76" s="1"/>
      <c r="O76" s="1"/>
      <c r="P76" s="1"/>
      <c r="Q76" s="1"/>
      <c r="R76" s="1"/>
      <c r="S76" s="1"/>
      <c r="T76" s="1"/>
      <c r="U76" s="1"/>
      <c r="V76" s="1"/>
      <c r="W76" s="1"/>
      <c r="X76" s="1"/>
      <c r="Y76" s="1"/>
      <c r="Z76" s="1"/>
    </row>
    <row r="77" spans="1:26" ht="13.5" customHeight="1" x14ac:dyDescent="0.25">
      <c r="A77" s="1"/>
      <c r="B77" s="2"/>
      <c r="C77" s="2"/>
      <c r="D77" s="1"/>
      <c r="E77" s="1"/>
      <c r="F77" s="2"/>
      <c r="G77" s="2"/>
      <c r="H77" s="1"/>
      <c r="I77" s="1"/>
      <c r="J77" s="1"/>
      <c r="K77" s="1"/>
      <c r="L77" s="1"/>
      <c r="M77" s="1"/>
      <c r="N77" s="1"/>
      <c r="O77" s="1"/>
      <c r="P77" s="1"/>
      <c r="Q77" s="1"/>
      <c r="R77" s="1"/>
      <c r="S77" s="1"/>
      <c r="T77" s="1"/>
      <c r="U77" s="1"/>
      <c r="V77" s="1"/>
      <c r="W77" s="1"/>
      <c r="X77" s="1"/>
      <c r="Y77" s="1"/>
      <c r="Z77" s="1"/>
    </row>
    <row r="78" spans="1:26" ht="13.5" customHeight="1" x14ac:dyDescent="0.25">
      <c r="A78" s="1"/>
      <c r="B78" s="2"/>
      <c r="C78" s="2"/>
      <c r="D78" s="1"/>
      <c r="E78" s="1"/>
      <c r="F78" s="2"/>
      <c r="G78" s="2"/>
      <c r="H78" s="1"/>
      <c r="I78" s="1"/>
      <c r="J78" s="1"/>
      <c r="K78" s="1"/>
      <c r="L78" s="1"/>
      <c r="M78" s="1"/>
      <c r="N78" s="1"/>
      <c r="O78" s="1"/>
      <c r="P78" s="1"/>
      <c r="Q78" s="1"/>
      <c r="R78" s="1"/>
      <c r="S78" s="1"/>
      <c r="T78" s="1"/>
      <c r="U78" s="1"/>
      <c r="V78" s="1"/>
      <c r="W78" s="1"/>
      <c r="X78" s="1"/>
      <c r="Y78" s="1"/>
      <c r="Z78" s="1"/>
    </row>
    <row r="79" spans="1:26" ht="13.5" customHeight="1" x14ac:dyDescent="0.25">
      <c r="A79" s="1"/>
      <c r="B79" s="2"/>
      <c r="C79" s="2"/>
      <c r="D79" s="1"/>
      <c r="E79" s="1"/>
      <c r="F79" s="2"/>
      <c r="G79" s="2"/>
      <c r="H79" s="1"/>
      <c r="I79" s="1"/>
      <c r="J79" s="1"/>
      <c r="K79" s="1"/>
      <c r="L79" s="1"/>
      <c r="M79" s="1"/>
      <c r="N79" s="1"/>
      <c r="O79" s="1"/>
      <c r="P79" s="1"/>
      <c r="Q79" s="1"/>
      <c r="R79" s="1"/>
      <c r="S79" s="1"/>
      <c r="T79" s="1"/>
      <c r="U79" s="1"/>
      <c r="V79" s="1"/>
      <c r="W79" s="1"/>
      <c r="X79" s="1"/>
      <c r="Y79" s="1"/>
      <c r="Z79" s="1"/>
    </row>
    <row r="80" spans="1:26" ht="13.5" customHeight="1" x14ac:dyDescent="0.25">
      <c r="A80" s="1"/>
      <c r="B80" s="2"/>
      <c r="C80" s="2"/>
      <c r="D80" s="1"/>
      <c r="E80" s="1"/>
      <c r="F80" s="2"/>
      <c r="G80" s="2"/>
      <c r="H80" s="1"/>
      <c r="I80" s="1"/>
      <c r="J80" s="1"/>
      <c r="K80" s="1"/>
      <c r="L80" s="1"/>
      <c r="M80" s="1"/>
      <c r="N80" s="1"/>
      <c r="O80" s="1"/>
      <c r="P80" s="1"/>
      <c r="Q80" s="1"/>
      <c r="R80" s="1"/>
      <c r="S80" s="1"/>
      <c r="T80" s="1"/>
      <c r="U80" s="1"/>
      <c r="V80" s="1"/>
      <c r="W80" s="1"/>
      <c r="X80" s="1"/>
      <c r="Y80" s="1"/>
      <c r="Z80" s="1"/>
    </row>
    <row r="81" spans="1:26" ht="13.5" customHeight="1" x14ac:dyDescent="0.25">
      <c r="A81" s="1"/>
      <c r="B81" s="2"/>
      <c r="C81" s="2"/>
      <c r="D81" s="1"/>
      <c r="E81" s="1"/>
      <c r="F81" s="2"/>
      <c r="G81" s="2"/>
      <c r="H81" s="1"/>
      <c r="I81" s="1"/>
      <c r="J81" s="1"/>
      <c r="K81" s="1"/>
      <c r="L81" s="1"/>
      <c r="M81" s="1"/>
      <c r="N81" s="1"/>
      <c r="O81" s="1"/>
      <c r="P81" s="1"/>
      <c r="Q81" s="1"/>
      <c r="R81" s="1"/>
      <c r="S81" s="1"/>
      <c r="T81" s="1"/>
      <c r="U81" s="1"/>
      <c r="V81" s="1"/>
      <c r="W81" s="1"/>
      <c r="X81" s="1"/>
      <c r="Y81" s="1"/>
      <c r="Z81" s="1"/>
    </row>
    <row r="82" spans="1:26" ht="13.5" customHeight="1" x14ac:dyDescent="0.25">
      <c r="A82" s="1"/>
      <c r="B82" s="2"/>
      <c r="C82" s="2"/>
      <c r="D82" s="1"/>
      <c r="E82" s="1"/>
      <c r="F82" s="2"/>
      <c r="G82" s="2"/>
      <c r="H82" s="1"/>
      <c r="I82" s="1"/>
      <c r="J82" s="1"/>
      <c r="K82" s="1"/>
      <c r="L82" s="1"/>
      <c r="M82" s="1"/>
      <c r="N82" s="1"/>
      <c r="O82" s="1"/>
      <c r="P82" s="1"/>
      <c r="Q82" s="1"/>
      <c r="R82" s="1"/>
      <c r="S82" s="1"/>
      <c r="T82" s="1"/>
      <c r="U82" s="1"/>
      <c r="V82" s="1"/>
      <c r="W82" s="1"/>
      <c r="X82" s="1"/>
      <c r="Y82" s="1"/>
      <c r="Z82" s="1"/>
    </row>
    <row r="83" spans="1:26" ht="13.5" customHeight="1" x14ac:dyDescent="0.25">
      <c r="A83" s="1"/>
      <c r="B83" s="2"/>
      <c r="C83" s="2"/>
      <c r="D83" s="1"/>
      <c r="E83" s="1"/>
      <c r="F83" s="2"/>
      <c r="G83" s="2"/>
      <c r="H83" s="1"/>
      <c r="I83" s="1"/>
      <c r="J83" s="1"/>
      <c r="K83" s="1"/>
      <c r="L83" s="1"/>
      <c r="M83" s="1"/>
      <c r="N83" s="1"/>
      <c r="O83" s="1"/>
      <c r="P83" s="1"/>
      <c r="Q83" s="1"/>
      <c r="R83" s="1"/>
      <c r="S83" s="1"/>
      <c r="T83" s="1"/>
      <c r="U83" s="1"/>
      <c r="V83" s="1"/>
      <c r="W83" s="1"/>
      <c r="X83" s="1"/>
      <c r="Y83" s="1"/>
      <c r="Z83" s="1"/>
    </row>
    <row r="84" spans="1:26" ht="13.5" customHeight="1" x14ac:dyDescent="0.25">
      <c r="A84" s="1"/>
      <c r="B84" s="2"/>
      <c r="C84" s="2"/>
      <c r="D84" s="1"/>
      <c r="E84" s="1"/>
      <c r="F84" s="2"/>
      <c r="G84" s="2"/>
      <c r="H84" s="1"/>
      <c r="I84" s="1"/>
      <c r="J84" s="1"/>
      <c r="K84" s="1"/>
      <c r="L84" s="1"/>
      <c r="M84" s="1"/>
      <c r="N84" s="1"/>
      <c r="O84" s="1"/>
      <c r="P84" s="1"/>
      <c r="Q84" s="1"/>
      <c r="R84" s="1"/>
      <c r="S84" s="1"/>
      <c r="T84" s="1"/>
      <c r="U84" s="1"/>
      <c r="V84" s="1"/>
      <c r="W84" s="1"/>
      <c r="X84" s="1"/>
      <c r="Y84" s="1"/>
      <c r="Z84" s="1"/>
    </row>
    <row r="85" spans="1:26" ht="13.5" customHeight="1" x14ac:dyDescent="0.25">
      <c r="A85" s="1"/>
      <c r="B85" s="2"/>
      <c r="C85" s="2"/>
      <c r="D85" s="1"/>
      <c r="E85" s="1"/>
      <c r="F85" s="2"/>
      <c r="G85" s="2"/>
      <c r="H85" s="1"/>
      <c r="I85" s="1"/>
      <c r="J85" s="1"/>
      <c r="K85" s="1"/>
      <c r="L85" s="1"/>
      <c r="M85" s="1"/>
      <c r="N85" s="1"/>
      <c r="O85" s="1"/>
      <c r="P85" s="1"/>
      <c r="Q85" s="1"/>
      <c r="R85" s="1"/>
      <c r="S85" s="1"/>
      <c r="T85" s="1"/>
      <c r="U85" s="1"/>
      <c r="V85" s="1"/>
      <c r="W85" s="1"/>
      <c r="X85" s="1"/>
      <c r="Y85" s="1"/>
      <c r="Z85" s="1"/>
    </row>
    <row r="86" spans="1:26" ht="13.5" customHeight="1" x14ac:dyDescent="0.25">
      <c r="A86" s="1"/>
      <c r="B86" s="2"/>
      <c r="C86" s="2"/>
      <c r="D86" s="1"/>
      <c r="E86" s="1"/>
      <c r="F86" s="2"/>
      <c r="G86" s="2"/>
      <c r="H86" s="1"/>
      <c r="I86" s="1"/>
      <c r="J86" s="1"/>
      <c r="K86" s="1"/>
      <c r="L86" s="1"/>
      <c r="M86" s="1"/>
      <c r="N86" s="1"/>
      <c r="O86" s="1"/>
      <c r="P86" s="1"/>
      <c r="Q86" s="1"/>
      <c r="R86" s="1"/>
      <c r="S86" s="1"/>
      <c r="T86" s="1"/>
      <c r="U86" s="1"/>
      <c r="V86" s="1"/>
      <c r="W86" s="1"/>
      <c r="X86" s="1"/>
      <c r="Y86" s="1"/>
      <c r="Z86" s="1"/>
    </row>
    <row r="87" spans="1:26" ht="13.5" customHeight="1" x14ac:dyDescent="0.25">
      <c r="A87" s="1"/>
      <c r="B87" s="2"/>
      <c r="C87" s="2"/>
      <c r="D87" s="1"/>
      <c r="E87" s="1"/>
      <c r="F87" s="2"/>
      <c r="G87" s="2"/>
      <c r="H87" s="1"/>
      <c r="I87" s="1"/>
      <c r="J87" s="1"/>
      <c r="K87" s="1"/>
      <c r="L87" s="1"/>
      <c r="M87" s="1"/>
      <c r="N87" s="1"/>
      <c r="O87" s="1"/>
      <c r="P87" s="1"/>
      <c r="Q87" s="1"/>
      <c r="R87" s="1"/>
      <c r="S87" s="1"/>
      <c r="T87" s="1"/>
      <c r="U87" s="1"/>
      <c r="V87" s="1"/>
      <c r="W87" s="1"/>
      <c r="X87" s="1"/>
      <c r="Y87" s="1"/>
      <c r="Z87" s="1"/>
    </row>
    <row r="88" spans="1:26" ht="13.5" customHeight="1" x14ac:dyDescent="0.25">
      <c r="A88" s="1"/>
      <c r="B88" s="2"/>
      <c r="C88" s="2"/>
      <c r="D88" s="1"/>
      <c r="E88" s="1"/>
      <c r="F88" s="2"/>
      <c r="G88" s="2"/>
      <c r="H88" s="1"/>
      <c r="I88" s="1"/>
      <c r="J88" s="1"/>
      <c r="K88" s="1"/>
      <c r="L88" s="1"/>
      <c r="M88" s="1"/>
      <c r="N88" s="1"/>
      <c r="O88" s="1"/>
      <c r="P88" s="1"/>
      <c r="Q88" s="1"/>
      <c r="R88" s="1"/>
      <c r="S88" s="1"/>
      <c r="T88" s="1"/>
      <c r="U88" s="1"/>
      <c r="V88" s="1"/>
      <c r="W88" s="1"/>
      <c r="X88" s="1"/>
      <c r="Y88" s="1"/>
      <c r="Z88" s="1"/>
    </row>
    <row r="89" spans="1:26" ht="13.5" customHeight="1" x14ac:dyDescent="0.25">
      <c r="A89" s="1"/>
      <c r="B89" s="2"/>
      <c r="C89" s="2"/>
      <c r="D89" s="1"/>
      <c r="E89" s="1"/>
      <c r="F89" s="2"/>
      <c r="G89" s="2"/>
      <c r="H89" s="1"/>
      <c r="I89" s="1"/>
      <c r="J89" s="1"/>
      <c r="K89" s="1"/>
      <c r="L89" s="1"/>
      <c r="M89" s="1"/>
      <c r="N89" s="1"/>
      <c r="O89" s="1"/>
      <c r="P89" s="1"/>
      <c r="Q89" s="1"/>
      <c r="R89" s="1"/>
      <c r="S89" s="1"/>
      <c r="T89" s="1"/>
      <c r="U89" s="1"/>
      <c r="V89" s="1"/>
      <c r="W89" s="1"/>
      <c r="X89" s="1"/>
      <c r="Y89" s="1"/>
      <c r="Z89" s="1"/>
    </row>
    <row r="90" spans="1:26" ht="13.5" customHeight="1" x14ac:dyDescent="0.25">
      <c r="A90" s="1"/>
      <c r="B90" s="2"/>
      <c r="C90" s="2"/>
      <c r="D90" s="1"/>
      <c r="E90" s="1"/>
      <c r="F90" s="2"/>
      <c r="G90" s="2"/>
      <c r="H90" s="1"/>
      <c r="I90" s="1"/>
      <c r="J90" s="1"/>
      <c r="K90" s="1"/>
      <c r="L90" s="1"/>
      <c r="M90" s="1"/>
      <c r="N90" s="1"/>
      <c r="O90" s="1"/>
      <c r="P90" s="1"/>
      <c r="Q90" s="1"/>
      <c r="R90" s="1"/>
      <c r="S90" s="1"/>
      <c r="T90" s="1"/>
      <c r="U90" s="1"/>
      <c r="V90" s="1"/>
      <c r="W90" s="1"/>
      <c r="X90" s="1"/>
      <c r="Y90" s="1"/>
      <c r="Z90" s="1"/>
    </row>
    <row r="91" spans="1:26" ht="13.5" customHeight="1" x14ac:dyDescent="0.25">
      <c r="A91" s="1"/>
      <c r="B91" s="2"/>
      <c r="C91" s="2"/>
      <c r="D91" s="1"/>
      <c r="E91" s="1"/>
      <c r="F91" s="2"/>
      <c r="G91" s="2"/>
      <c r="H91" s="1"/>
      <c r="I91" s="1"/>
      <c r="J91" s="1"/>
      <c r="K91" s="1"/>
      <c r="L91" s="1"/>
      <c r="M91" s="1"/>
      <c r="N91" s="1"/>
      <c r="O91" s="1"/>
      <c r="P91" s="1"/>
      <c r="Q91" s="1"/>
      <c r="R91" s="1"/>
      <c r="S91" s="1"/>
      <c r="T91" s="1"/>
      <c r="U91" s="1"/>
      <c r="V91" s="1"/>
      <c r="W91" s="1"/>
      <c r="X91" s="1"/>
      <c r="Y91" s="1"/>
      <c r="Z91" s="1"/>
    </row>
    <row r="92" spans="1:26" ht="13.5" customHeight="1" x14ac:dyDescent="0.25">
      <c r="A92" s="1"/>
      <c r="B92" s="2"/>
      <c r="C92" s="2"/>
      <c r="D92" s="1"/>
      <c r="E92" s="1"/>
      <c r="F92" s="2"/>
      <c r="G92" s="2"/>
      <c r="H92" s="1"/>
      <c r="I92" s="1"/>
      <c r="J92" s="1"/>
      <c r="K92" s="1"/>
      <c r="L92" s="1"/>
      <c r="M92" s="1"/>
      <c r="N92" s="1"/>
      <c r="O92" s="1"/>
      <c r="P92" s="1"/>
      <c r="Q92" s="1"/>
      <c r="R92" s="1"/>
      <c r="S92" s="1"/>
      <c r="T92" s="1"/>
      <c r="U92" s="1"/>
      <c r="V92" s="1"/>
      <c r="W92" s="1"/>
      <c r="X92" s="1"/>
      <c r="Y92" s="1"/>
      <c r="Z92" s="1"/>
    </row>
    <row r="93" spans="1:26" ht="13.5" customHeight="1" x14ac:dyDescent="0.25">
      <c r="A93" s="1"/>
      <c r="B93" s="2"/>
      <c r="C93" s="2"/>
      <c r="D93" s="1"/>
      <c r="E93" s="1"/>
      <c r="F93" s="2"/>
      <c r="G93" s="2"/>
      <c r="H93" s="1"/>
      <c r="I93" s="1"/>
      <c r="J93" s="1"/>
      <c r="K93" s="1"/>
      <c r="L93" s="1"/>
      <c r="M93" s="1"/>
      <c r="N93" s="1"/>
      <c r="O93" s="1"/>
      <c r="P93" s="1"/>
      <c r="Q93" s="1"/>
      <c r="R93" s="1"/>
      <c r="S93" s="1"/>
      <c r="T93" s="1"/>
      <c r="U93" s="1"/>
      <c r="V93" s="1"/>
      <c r="W93" s="1"/>
      <c r="X93" s="1"/>
      <c r="Y93" s="1"/>
      <c r="Z93" s="1"/>
    </row>
    <row r="94" spans="1:26" ht="13.5" customHeight="1" x14ac:dyDescent="0.25">
      <c r="A94" s="1"/>
      <c r="B94" s="2"/>
      <c r="C94" s="2"/>
      <c r="D94" s="1"/>
      <c r="E94" s="1"/>
      <c r="F94" s="2"/>
      <c r="G94" s="2"/>
      <c r="H94" s="1"/>
      <c r="I94" s="1"/>
      <c r="J94" s="1"/>
      <c r="K94" s="1"/>
      <c r="L94" s="1"/>
      <c r="M94" s="1"/>
      <c r="N94" s="1"/>
      <c r="O94" s="1"/>
      <c r="P94" s="1"/>
      <c r="Q94" s="1"/>
      <c r="R94" s="1"/>
      <c r="S94" s="1"/>
      <c r="T94" s="1"/>
      <c r="U94" s="1"/>
      <c r="V94" s="1"/>
      <c r="W94" s="1"/>
      <c r="X94" s="1"/>
      <c r="Y94" s="1"/>
      <c r="Z94" s="1"/>
    </row>
    <row r="95" spans="1:26" ht="13.5" customHeight="1" x14ac:dyDescent="0.25">
      <c r="A95" s="1"/>
      <c r="B95" s="2"/>
      <c r="C95" s="2"/>
      <c r="D95" s="1"/>
      <c r="E95" s="1"/>
      <c r="F95" s="2"/>
      <c r="G95" s="2"/>
      <c r="H95" s="1"/>
      <c r="I95" s="1"/>
      <c r="J95" s="1"/>
      <c r="K95" s="1"/>
      <c r="L95" s="1"/>
      <c r="M95" s="1"/>
      <c r="N95" s="1"/>
      <c r="O95" s="1"/>
      <c r="P95" s="1"/>
      <c r="Q95" s="1"/>
      <c r="R95" s="1"/>
      <c r="S95" s="1"/>
      <c r="T95" s="1"/>
      <c r="U95" s="1"/>
      <c r="V95" s="1"/>
      <c r="W95" s="1"/>
      <c r="X95" s="1"/>
      <c r="Y95" s="1"/>
      <c r="Z95" s="1"/>
    </row>
    <row r="96" spans="1:26" ht="13.5" customHeight="1" x14ac:dyDescent="0.25">
      <c r="A96" s="1"/>
      <c r="B96" s="2"/>
      <c r="C96" s="2"/>
      <c r="D96" s="1"/>
      <c r="E96" s="1"/>
      <c r="F96" s="2"/>
      <c r="G96" s="2"/>
      <c r="H96" s="1"/>
      <c r="I96" s="1"/>
      <c r="J96" s="1"/>
      <c r="K96" s="1"/>
      <c r="L96" s="1"/>
      <c r="M96" s="1"/>
      <c r="N96" s="1"/>
      <c r="O96" s="1"/>
      <c r="P96" s="1"/>
      <c r="Q96" s="1"/>
      <c r="R96" s="1"/>
      <c r="S96" s="1"/>
      <c r="T96" s="1"/>
      <c r="U96" s="1"/>
      <c r="V96" s="1"/>
      <c r="W96" s="1"/>
      <c r="X96" s="1"/>
      <c r="Y96" s="1"/>
      <c r="Z96" s="1"/>
    </row>
    <row r="97" spans="1:26" ht="13.5" customHeight="1" x14ac:dyDescent="0.25">
      <c r="A97" s="1"/>
      <c r="B97" s="2"/>
      <c r="C97" s="2"/>
      <c r="D97" s="1"/>
      <c r="E97" s="1"/>
      <c r="F97" s="2"/>
      <c r="G97" s="2"/>
      <c r="H97" s="1"/>
      <c r="I97" s="1"/>
      <c r="J97" s="1"/>
      <c r="K97" s="1"/>
      <c r="L97" s="1"/>
      <c r="M97" s="1"/>
      <c r="N97" s="1"/>
      <c r="O97" s="1"/>
      <c r="P97" s="1"/>
      <c r="Q97" s="1"/>
      <c r="R97" s="1"/>
      <c r="S97" s="1"/>
      <c r="T97" s="1"/>
      <c r="U97" s="1"/>
      <c r="V97" s="1"/>
      <c r="W97" s="1"/>
      <c r="X97" s="1"/>
      <c r="Y97" s="1"/>
      <c r="Z97" s="1"/>
    </row>
    <row r="98" spans="1:26" ht="13.5" customHeight="1" x14ac:dyDescent="0.25">
      <c r="A98" s="1"/>
      <c r="B98" s="2"/>
      <c r="C98" s="2"/>
      <c r="D98" s="1"/>
      <c r="E98" s="1"/>
      <c r="F98" s="2"/>
      <c r="G98" s="2"/>
      <c r="H98" s="1"/>
      <c r="I98" s="1"/>
      <c r="J98" s="1"/>
      <c r="K98" s="1"/>
      <c r="L98" s="1"/>
      <c r="M98" s="1"/>
      <c r="N98" s="1"/>
      <c r="O98" s="1"/>
      <c r="P98" s="1"/>
      <c r="Q98" s="1"/>
      <c r="R98" s="1"/>
      <c r="S98" s="1"/>
      <c r="T98" s="1"/>
      <c r="U98" s="1"/>
      <c r="V98" s="1"/>
      <c r="W98" s="1"/>
      <c r="X98" s="1"/>
      <c r="Y98" s="1"/>
      <c r="Z98" s="1"/>
    </row>
    <row r="99" spans="1:26" ht="13.5" customHeight="1" x14ac:dyDescent="0.25">
      <c r="A99" s="1"/>
      <c r="B99" s="2"/>
      <c r="C99" s="2"/>
      <c r="D99" s="1"/>
      <c r="E99" s="1"/>
      <c r="F99" s="2"/>
      <c r="G99" s="2"/>
      <c r="H99" s="1"/>
      <c r="I99" s="1"/>
      <c r="J99" s="1"/>
      <c r="K99" s="1"/>
      <c r="L99" s="1"/>
      <c r="M99" s="1"/>
      <c r="N99" s="1"/>
      <c r="O99" s="1"/>
      <c r="P99" s="1"/>
      <c r="Q99" s="1"/>
      <c r="R99" s="1"/>
      <c r="S99" s="1"/>
      <c r="T99" s="1"/>
      <c r="U99" s="1"/>
      <c r="V99" s="1"/>
      <c r="W99" s="1"/>
      <c r="X99" s="1"/>
      <c r="Y99" s="1"/>
      <c r="Z99" s="1"/>
    </row>
    <row r="100" spans="1:26" ht="13.5" customHeight="1" x14ac:dyDescent="0.25">
      <c r="A100" s="1"/>
      <c r="B100" s="2"/>
      <c r="C100" s="2"/>
      <c r="D100" s="1"/>
      <c r="E100" s="1"/>
      <c r="F100" s="2"/>
      <c r="G100" s="2"/>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2"/>
      <c r="C101" s="2"/>
      <c r="D101" s="1"/>
      <c r="E101" s="1"/>
      <c r="F101" s="2"/>
      <c r="G101" s="2"/>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2"/>
      <c r="C102" s="2"/>
      <c r="D102" s="1"/>
      <c r="E102" s="1"/>
      <c r="F102" s="2"/>
      <c r="G102" s="2"/>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2"/>
      <c r="C103" s="2"/>
      <c r="D103" s="1"/>
      <c r="E103" s="1"/>
      <c r="F103" s="2"/>
      <c r="G103" s="2"/>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2"/>
      <c r="C104" s="2"/>
      <c r="D104" s="1"/>
      <c r="E104" s="1"/>
      <c r="F104" s="2"/>
      <c r="G104" s="2"/>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2"/>
      <c r="C105" s="2"/>
      <c r="D105" s="1"/>
      <c r="E105" s="1"/>
      <c r="F105" s="2"/>
      <c r="G105" s="2"/>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2"/>
      <c r="C106" s="2"/>
      <c r="D106" s="1"/>
      <c r="E106" s="1"/>
      <c r="F106" s="2"/>
      <c r="G106" s="2"/>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2"/>
      <c r="C107" s="2"/>
      <c r="D107" s="1"/>
      <c r="E107" s="1"/>
      <c r="F107" s="2"/>
      <c r="G107" s="2"/>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2"/>
      <c r="C108" s="2"/>
      <c r="D108" s="1"/>
      <c r="E108" s="1"/>
      <c r="F108" s="2"/>
      <c r="G108" s="2"/>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2"/>
      <c r="C109" s="2"/>
      <c r="D109" s="1"/>
      <c r="E109" s="1"/>
      <c r="F109" s="2"/>
      <c r="G109" s="2"/>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2"/>
      <c r="C110" s="2"/>
      <c r="D110" s="1"/>
      <c r="E110" s="1"/>
      <c r="F110" s="2"/>
      <c r="G110" s="2"/>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2"/>
      <c r="C111" s="2"/>
      <c r="D111" s="1"/>
      <c r="E111" s="1"/>
      <c r="F111" s="2"/>
      <c r="G111" s="2"/>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2"/>
      <c r="C112" s="2"/>
      <c r="D112" s="1"/>
      <c r="E112" s="1"/>
      <c r="F112" s="2"/>
      <c r="G112" s="2"/>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2"/>
      <c r="C113" s="2"/>
      <c r="D113" s="1"/>
      <c r="E113" s="1"/>
      <c r="F113" s="2"/>
      <c r="G113" s="2"/>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2"/>
      <c r="C114" s="2"/>
      <c r="D114" s="1"/>
      <c r="E114" s="1"/>
      <c r="F114" s="2"/>
      <c r="G114" s="2"/>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2"/>
      <c r="C115" s="2"/>
      <c r="D115" s="1"/>
      <c r="E115" s="1"/>
      <c r="F115" s="2"/>
      <c r="G115" s="2"/>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2"/>
      <c r="C116" s="2"/>
      <c r="D116" s="1"/>
      <c r="E116" s="1"/>
      <c r="F116" s="2"/>
      <c r="G116" s="2"/>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2"/>
      <c r="C117" s="2"/>
      <c r="D117" s="1"/>
      <c r="E117" s="1"/>
      <c r="F117" s="2"/>
      <c r="G117" s="2"/>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2"/>
      <c r="C118" s="2"/>
      <c r="D118" s="1"/>
      <c r="E118" s="1"/>
      <c r="F118" s="2"/>
      <c r="G118" s="2"/>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2"/>
      <c r="C119" s="2"/>
      <c r="D119" s="1"/>
      <c r="E119" s="1"/>
      <c r="F119" s="2"/>
      <c r="G119" s="2"/>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2"/>
      <c r="C120" s="2"/>
      <c r="D120" s="1"/>
      <c r="E120" s="1"/>
      <c r="F120" s="2"/>
      <c r="G120" s="2"/>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2"/>
      <c r="C121" s="2"/>
      <c r="D121" s="1"/>
      <c r="E121" s="1"/>
      <c r="F121" s="2"/>
      <c r="G121" s="2"/>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2"/>
      <c r="C122" s="2"/>
      <c r="D122" s="1"/>
      <c r="E122" s="1"/>
      <c r="F122" s="2"/>
      <c r="G122" s="2"/>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2"/>
      <c r="C123" s="2"/>
      <c r="D123" s="1"/>
      <c r="E123" s="1"/>
      <c r="F123" s="2"/>
      <c r="G123" s="2"/>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2"/>
      <c r="C124" s="2"/>
      <c r="D124" s="1"/>
      <c r="E124" s="1"/>
      <c r="F124" s="2"/>
      <c r="G124" s="2"/>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2"/>
      <c r="C125" s="2"/>
      <c r="D125" s="1"/>
      <c r="E125" s="1"/>
      <c r="F125" s="2"/>
      <c r="G125" s="2"/>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2"/>
      <c r="C126" s="2"/>
      <c r="D126" s="1"/>
      <c r="E126" s="1"/>
      <c r="F126" s="2"/>
      <c r="G126" s="2"/>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2"/>
      <c r="C127" s="2"/>
      <c r="D127" s="1"/>
      <c r="E127" s="1"/>
      <c r="F127" s="2"/>
      <c r="G127" s="2"/>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2"/>
      <c r="C128" s="2"/>
      <c r="D128" s="1"/>
      <c r="E128" s="1"/>
      <c r="F128" s="2"/>
      <c r="G128" s="2"/>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2"/>
      <c r="C129" s="2"/>
      <c r="D129" s="1"/>
      <c r="E129" s="1"/>
      <c r="F129" s="2"/>
      <c r="G129" s="2"/>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2"/>
      <c r="C130" s="2"/>
      <c r="D130" s="1"/>
      <c r="E130" s="1"/>
      <c r="F130" s="2"/>
      <c r="G130" s="2"/>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2"/>
      <c r="C131" s="2"/>
      <c r="D131" s="1"/>
      <c r="E131" s="1"/>
      <c r="F131" s="2"/>
      <c r="G131" s="2"/>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2"/>
      <c r="C132" s="2"/>
      <c r="D132" s="1"/>
      <c r="E132" s="1"/>
      <c r="F132" s="2"/>
      <c r="G132" s="2"/>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2"/>
      <c r="C133" s="2"/>
      <c r="D133" s="1"/>
      <c r="E133" s="1"/>
      <c r="F133" s="2"/>
      <c r="G133" s="2"/>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2"/>
      <c r="C134" s="2"/>
      <c r="D134" s="1"/>
      <c r="E134" s="1"/>
      <c r="F134" s="2"/>
      <c r="G134" s="2"/>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2"/>
      <c r="C135" s="2"/>
      <c r="D135" s="1"/>
      <c r="E135" s="1"/>
      <c r="F135" s="2"/>
      <c r="G135" s="2"/>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2"/>
      <c r="C136" s="2"/>
      <c r="D136" s="1"/>
      <c r="E136" s="1"/>
      <c r="F136" s="2"/>
      <c r="G136" s="2"/>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2"/>
      <c r="C137" s="2"/>
      <c r="D137" s="1"/>
      <c r="E137" s="1"/>
      <c r="F137" s="2"/>
      <c r="G137" s="2"/>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2"/>
      <c r="C138" s="2"/>
      <c r="D138" s="1"/>
      <c r="E138" s="1"/>
      <c r="F138" s="2"/>
      <c r="G138" s="2"/>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2"/>
      <c r="C139" s="2"/>
      <c r="D139" s="1"/>
      <c r="E139" s="1"/>
      <c r="F139" s="2"/>
      <c r="G139" s="2"/>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2"/>
      <c r="C140" s="2"/>
      <c r="D140" s="1"/>
      <c r="E140" s="1"/>
      <c r="F140" s="2"/>
      <c r="G140" s="2"/>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2"/>
      <c r="C141" s="2"/>
      <c r="D141" s="1"/>
      <c r="E141" s="1"/>
      <c r="F141" s="2"/>
      <c r="G141" s="2"/>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2"/>
      <c r="C142" s="2"/>
      <c r="D142" s="1"/>
      <c r="E142" s="1"/>
      <c r="F142" s="2"/>
      <c r="G142" s="2"/>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2"/>
      <c r="C143" s="2"/>
      <c r="D143" s="1"/>
      <c r="E143" s="1"/>
      <c r="F143" s="2"/>
      <c r="G143" s="2"/>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2"/>
      <c r="C144" s="2"/>
      <c r="D144" s="1"/>
      <c r="E144" s="1"/>
      <c r="F144" s="2"/>
      <c r="G144" s="2"/>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2"/>
      <c r="C145" s="2"/>
      <c r="D145" s="1"/>
      <c r="E145" s="1"/>
      <c r="F145" s="2"/>
      <c r="G145" s="2"/>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2"/>
      <c r="C146" s="2"/>
      <c r="D146" s="1"/>
      <c r="E146" s="1"/>
      <c r="F146" s="2"/>
      <c r="G146" s="2"/>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2"/>
      <c r="C147" s="2"/>
      <c r="D147" s="1"/>
      <c r="E147" s="1"/>
      <c r="F147" s="2"/>
      <c r="G147" s="2"/>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2"/>
      <c r="C148" s="2"/>
      <c r="D148" s="1"/>
      <c r="E148" s="1"/>
      <c r="F148" s="2"/>
      <c r="G148" s="2"/>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2"/>
      <c r="C149" s="2"/>
      <c r="D149" s="1"/>
      <c r="E149" s="1"/>
      <c r="F149" s="2"/>
      <c r="G149" s="2"/>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2"/>
      <c r="C150" s="2"/>
      <c r="D150" s="1"/>
      <c r="E150" s="1"/>
      <c r="F150" s="2"/>
      <c r="G150" s="2"/>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2"/>
      <c r="C151" s="2"/>
      <c r="D151" s="1"/>
      <c r="E151" s="1"/>
      <c r="F151" s="2"/>
      <c r="G151" s="2"/>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2"/>
      <c r="C152" s="2"/>
      <c r="D152" s="1"/>
      <c r="E152" s="1"/>
      <c r="F152" s="2"/>
      <c r="G152" s="2"/>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2"/>
      <c r="C153" s="2"/>
      <c r="D153" s="1"/>
      <c r="E153" s="1"/>
      <c r="F153" s="2"/>
      <c r="G153" s="2"/>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2"/>
      <c r="C154" s="2"/>
      <c r="D154" s="1"/>
      <c r="E154" s="1"/>
      <c r="F154" s="2"/>
      <c r="G154" s="2"/>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2"/>
      <c r="C155" s="2"/>
      <c r="D155" s="1"/>
      <c r="E155" s="1"/>
      <c r="F155" s="2"/>
      <c r="G155" s="2"/>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2"/>
      <c r="C156" s="2"/>
      <c r="D156" s="1"/>
      <c r="E156" s="1"/>
      <c r="F156" s="2"/>
      <c r="G156" s="2"/>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2"/>
      <c r="C157" s="2"/>
      <c r="D157" s="1"/>
      <c r="E157" s="1"/>
      <c r="F157" s="2"/>
      <c r="G157" s="2"/>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2"/>
      <c r="C158" s="2"/>
      <c r="D158" s="1"/>
      <c r="E158" s="1"/>
      <c r="F158" s="2"/>
      <c r="G158" s="2"/>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2"/>
      <c r="C159" s="2"/>
      <c r="D159" s="1"/>
      <c r="E159" s="1"/>
      <c r="F159" s="2"/>
      <c r="G159" s="2"/>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2"/>
      <c r="C160" s="2"/>
      <c r="D160" s="1"/>
      <c r="E160" s="1"/>
      <c r="F160" s="2"/>
      <c r="G160" s="2"/>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2"/>
      <c r="C161" s="2"/>
      <c r="D161" s="1"/>
      <c r="E161" s="1"/>
      <c r="F161" s="2"/>
      <c r="G161" s="2"/>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2"/>
      <c r="C162" s="2"/>
      <c r="D162" s="1"/>
      <c r="E162" s="1"/>
      <c r="F162" s="2"/>
      <c r="G162" s="2"/>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2"/>
      <c r="C163" s="2"/>
      <c r="D163" s="1"/>
      <c r="E163" s="1"/>
      <c r="F163" s="2"/>
      <c r="G163" s="2"/>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2"/>
      <c r="C164" s="2"/>
      <c r="D164" s="1"/>
      <c r="E164" s="1"/>
      <c r="F164" s="2"/>
      <c r="G164" s="2"/>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2"/>
      <c r="C165" s="2"/>
      <c r="D165" s="1"/>
      <c r="E165" s="1"/>
      <c r="F165" s="2"/>
      <c r="G165" s="2"/>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2"/>
      <c r="C166" s="2"/>
      <c r="D166" s="1"/>
      <c r="E166" s="1"/>
      <c r="F166" s="2"/>
      <c r="G166" s="2"/>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2"/>
      <c r="C167" s="2"/>
      <c r="D167" s="1"/>
      <c r="E167" s="1"/>
      <c r="F167" s="2"/>
      <c r="G167" s="2"/>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2"/>
      <c r="C168" s="2"/>
      <c r="D168" s="1"/>
      <c r="E168" s="1"/>
      <c r="F168" s="2"/>
      <c r="G168" s="2"/>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2"/>
      <c r="C169" s="2"/>
      <c r="D169" s="1"/>
      <c r="E169" s="1"/>
      <c r="F169" s="2"/>
      <c r="G169" s="2"/>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2"/>
      <c r="C170" s="2"/>
      <c r="D170" s="1"/>
      <c r="E170" s="1"/>
      <c r="F170" s="2"/>
      <c r="G170" s="2"/>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2"/>
      <c r="C171" s="2"/>
      <c r="D171" s="1"/>
      <c r="E171" s="1"/>
      <c r="F171" s="2"/>
      <c r="G171" s="2"/>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2"/>
      <c r="C172" s="2"/>
      <c r="D172" s="1"/>
      <c r="E172" s="1"/>
      <c r="F172" s="2"/>
      <c r="G172" s="2"/>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2"/>
      <c r="C173" s="2"/>
      <c r="D173" s="1"/>
      <c r="E173" s="1"/>
      <c r="F173" s="2"/>
      <c r="G173" s="2"/>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2"/>
      <c r="C174" s="2"/>
      <c r="D174" s="1"/>
      <c r="E174" s="1"/>
      <c r="F174" s="2"/>
      <c r="G174" s="2"/>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2"/>
      <c r="C175" s="2"/>
      <c r="D175" s="1"/>
      <c r="E175" s="1"/>
      <c r="F175" s="2"/>
      <c r="G175" s="2"/>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2"/>
      <c r="C176" s="2"/>
      <c r="D176" s="1"/>
      <c r="E176" s="1"/>
      <c r="F176" s="2"/>
      <c r="G176" s="2"/>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2"/>
      <c r="C177" s="2"/>
      <c r="D177" s="1"/>
      <c r="E177" s="1"/>
      <c r="F177" s="2"/>
      <c r="G177" s="2"/>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2"/>
      <c r="C178" s="2"/>
      <c r="D178" s="1"/>
      <c r="E178" s="1"/>
      <c r="F178" s="2"/>
      <c r="G178" s="2"/>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2"/>
      <c r="C179" s="2"/>
      <c r="D179" s="1"/>
      <c r="E179" s="1"/>
      <c r="F179" s="2"/>
      <c r="G179" s="2"/>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2"/>
      <c r="C180" s="2"/>
      <c r="D180" s="1"/>
      <c r="E180" s="1"/>
      <c r="F180" s="2"/>
      <c r="G180" s="2"/>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2"/>
      <c r="C181" s="2"/>
      <c r="D181" s="1"/>
      <c r="E181" s="1"/>
      <c r="F181" s="2"/>
      <c r="G181" s="2"/>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2"/>
      <c r="C182" s="2"/>
      <c r="D182" s="1"/>
      <c r="E182" s="1"/>
      <c r="F182" s="2"/>
      <c r="G182" s="2"/>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2"/>
      <c r="C183" s="2"/>
      <c r="D183" s="1"/>
      <c r="E183" s="1"/>
      <c r="F183" s="2"/>
      <c r="G183" s="2"/>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2"/>
      <c r="C184" s="2"/>
      <c r="D184" s="1"/>
      <c r="E184" s="1"/>
      <c r="F184" s="2"/>
      <c r="G184" s="2"/>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2"/>
      <c r="C185" s="2"/>
      <c r="D185" s="1"/>
      <c r="E185" s="1"/>
      <c r="F185" s="2"/>
      <c r="G185" s="2"/>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2"/>
      <c r="C186" s="2"/>
      <c r="D186" s="1"/>
      <c r="E186" s="1"/>
      <c r="F186" s="2"/>
      <c r="G186" s="2"/>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2"/>
      <c r="C187" s="2"/>
      <c r="D187" s="1"/>
      <c r="E187" s="1"/>
      <c r="F187" s="2"/>
      <c r="G187" s="2"/>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2"/>
      <c r="C188" s="2"/>
      <c r="D188" s="1"/>
      <c r="E188" s="1"/>
      <c r="F188" s="2"/>
      <c r="G188" s="2"/>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2"/>
      <c r="C189" s="2"/>
      <c r="D189" s="1"/>
      <c r="E189" s="1"/>
      <c r="F189" s="2"/>
      <c r="G189" s="2"/>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2"/>
      <c r="C190" s="2"/>
      <c r="D190" s="1"/>
      <c r="E190" s="1"/>
      <c r="F190" s="2"/>
      <c r="G190" s="2"/>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2"/>
      <c r="C191" s="2"/>
      <c r="D191" s="1"/>
      <c r="E191" s="1"/>
      <c r="F191" s="2"/>
      <c r="G191" s="2"/>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2"/>
      <c r="C192" s="2"/>
      <c r="D192" s="1"/>
      <c r="E192" s="1"/>
      <c r="F192" s="2"/>
      <c r="G192" s="2"/>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2"/>
      <c r="C193" s="2"/>
      <c r="D193" s="1"/>
      <c r="E193" s="1"/>
      <c r="F193" s="2"/>
      <c r="G193" s="2"/>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2"/>
      <c r="C194" s="2"/>
      <c r="D194" s="1"/>
      <c r="E194" s="1"/>
      <c r="F194" s="2"/>
      <c r="G194" s="2"/>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2"/>
      <c r="C195" s="2"/>
      <c r="D195" s="1"/>
      <c r="E195" s="1"/>
      <c r="F195" s="2"/>
      <c r="G195" s="2"/>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2"/>
      <c r="C196" s="2"/>
      <c r="D196" s="1"/>
      <c r="E196" s="1"/>
      <c r="F196" s="2"/>
      <c r="G196" s="2"/>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2"/>
      <c r="C197" s="2"/>
      <c r="D197" s="1"/>
      <c r="E197" s="1"/>
      <c r="F197" s="2"/>
      <c r="G197" s="2"/>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2"/>
      <c r="C198" s="2"/>
      <c r="D198" s="1"/>
      <c r="E198" s="1"/>
      <c r="F198" s="2"/>
      <c r="G198" s="2"/>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2"/>
      <c r="C199" s="2"/>
      <c r="D199" s="1"/>
      <c r="E199" s="1"/>
      <c r="F199" s="2"/>
      <c r="G199" s="2"/>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2"/>
      <c r="C200" s="2"/>
      <c r="D200" s="1"/>
      <c r="E200" s="1"/>
      <c r="F200" s="2"/>
      <c r="G200" s="2"/>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2"/>
      <c r="C201" s="2"/>
      <c r="D201" s="1"/>
      <c r="E201" s="1"/>
      <c r="F201" s="2"/>
      <c r="G201" s="2"/>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2"/>
      <c r="C202" s="2"/>
      <c r="D202" s="1"/>
      <c r="E202" s="1"/>
      <c r="F202" s="2"/>
      <c r="G202" s="2"/>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2"/>
      <c r="C203" s="2"/>
      <c r="D203" s="1"/>
      <c r="E203" s="1"/>
      <c r="F203" s="2"/>
      <c r="G203" s="2"/>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2"/>
      <c r="C204" s="2"/>
      <c r="D204" s="1"/>
      <c r="E204" s="1"/>
      <c r="F204" s="2"/>
      <c r="G204" s="2"/>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2"/>
      <c r="C205" s="2"/>
      <c r="D205" s="1"/>
      <c r="E205" s="1"/>
      <c r="F205" s="2"/>
      <c r="G205" s="2"/>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2"/>
      <c r="C206" s="2"/>
      <c r="D206" s="1"/>
      <c r="E206" s="1"/>
      <c r="F206" s="2"/>
      <c r="G206" s="2"/>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2"/>
      <c r="C207" s="2"/>
      <c r="D207" s="1"/>
      <c r="E207" s="1"/>
      <c r="F207" s="2"/>
      <c r="G207" s="2"/>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2"/>
      <c r="C208" s="2"/>
      <c r="D208" s="1"/>
      <c r="E208" s="1"/>
      <c r="F208" s="2"/>
      <c r="G208" s="2"/>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2"/>
      <c r="C209" s="2"/>
      <c r="D209" s="1"/>
      <c r="E209" s="1"/>
      <c r="F209" s="2"/>
      <c r="G209" s="2"/>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2"/>
      <c r="C210" s="2"/>
      <c r="D210" s="1"/>
      <c r="E210" s="1"/>
      <c r="F210" s="2"/>
      <c r="G210" s="2"/>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2"/>
      <c r="C211" s="2"/>
      <c r="D211" s="1"/>
      <c r="E211" s="1"/>
      <c r="F211" s="2"/>
      <c r="G211" s="2"/>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2"/>
      <c r="C212" s="2"/>
      <c r="D212" s="1"/>
      <c r="E212" s="1"/>
      <c r="F212" s="2"/>
      <c r="G212" s="2"/>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2"/>
      <c r="C213" s="2"/>
      <c r="D213" s="1"/>
      <c r="E213" s="1"/>
      <c r="F213" s="2"/>
      <c r="G213" s="2"/>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2"/>
      <c r="C214" s="2"/>
      <c r="D214" s="1"/>
      <c r="E214" s="1"/>
      <c r="F214" s="2"/>
      <c r="G214" s="2"/>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2"/>
      <c r="C215" s="2"/>
      <c r="D215" s="1"/>
      <c r="E215" s="1"/>
      <c r="F215" s="2"/>
      <c r="G215" s="2"/>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2"/>
      <c r="C216" s="2"/>
      <c r="D216" s="1"/>
      <c r="E216" s="1"/>
      <c r="F216" s="2"/>
      <c r="G216" s="2"/>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2"/>
      <c r="C217" s="2"/>
      <c r="D217" s="1"/>
      <c r="E217" s="1"/>
      <c r="F217" s="2"/>
      <c r="G217" s="2"/>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2"/>
      <c r="C218" s="2"/>
      <c r="D218" s="1"/>
      <c r="E218" s="1"/>
      <c r="F218" s="2"/>
      <c r="G218" s="2"/>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2"/>
      <c r="C219" s="2"/>
      <c r="D219" s="1"/>
      <c r="E219" s="1"/>
      <c r="F219" s="2"/>
      <c r="G219" s="2"/>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2"/>
      <c r="C220" s="2"/>
      <c r="D220" s="1"/>
      <c r="E220" s="1"/>
      <c r="F220" s="2"/>
      <c r="G220" s="2"/>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2"/>
      <c r="C221" s="2"/>
      <c r="D221" s="1"/>
      <c r="E221" s="1"/>
      <c r="F221" s="2"/>
      <c r="G221" s="2"/>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2"/>
      <c r="C222" s="2"/>
      <c r="D222" s="1"/>
      <c r="E222" s="1"/>
      <c r="F222" s="2"/>
      <c r="G222" s="2"/>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2"/>
      <c r="C223" s="2"/>
      <c r="D223" s="1"/>
      <c r="E223" s="1"/>
      <c r="F223" s="2"/>
      <c r="G223" s="2"/>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2"/>
      <c r="C224" s="2"/>
      <c r="D224" s="1"/>
      <c r="E224" s="1"/>
      <c r="F224" s="2"/>
      <c r="G224" s="2"/>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2"/>
      <c r="C225" s="2"/>
      <c r="D225" s="1"/>
      <c r="E225" s="1"/>
      <c r="F225" s="2"/>
      <c r="G225" s="2"/>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2"/>
      <c r="C226" s="2"/>
      <c r="D226" s="1"/>
      <c r="E226" s="1"/>
      <c r="F226" s="2"/>
      <c r="G226" s="2"/>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2"/>
      <c r="C227" s="2"/>
      <c r="D227" s="1"/>
      <c r="E227" s="1"/>
      <c r="F227" s="2"/>
      <c r="G227" s="2"/>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2"/>
      <c r="C228" s="2"/>
      <c r="D228" s="1"/>
      <c r="E228" s="1"/>
      <c r="F228" s="2"/>
      <c r="G228" s="2"/>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2"/>
      <c r="C229" s="2"/>
      <c r="D229" s="1"/>
      <c r="E229" s="1"/>
      <c r="F229" s="2"/>
      <c r="G229" s="2"/>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2"/>
      <c r="C230" s="2"/>
      <c r="D230" s="1"/>
      <c r="E230" s="1"/>
      <c r="F230" s="2"/>
      <c r="G230" s="2"/>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2"/>
      <c r="C231" s="2"/>
      <c r="D231" s="1"/>
      <c r="E231" s="1"/>
      <c r="F231" s="2"/>
      <c r="G231" s="2"/>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2"/>
      <c r="C232" s="2"/>
      <c r="D232" s="1"/>
      <c r="E232" s="1"/>
      <c r="F232" s="2"/>
      <c r="G232" s="2"/>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2"/>
      <c r="C233" s="2"/>
      <c r="D233" s="1"/>
      <c r="E233" s="1"/>
      <c r="F233" s="2"/>
      <c r="G233" s="2"/>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2"/>
      <c r="C234" s="2"/>
      <c r="D234" s="1"/>
      <c r="E234" s="1"/>
      <c r="F234" s="2"/>
      <c r="G234" s="2"/>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2"/>
      <c r="C235" s="2"/>
      <c r="D235" s="1"/>
      <c r="E235" s="1"/>
      <c r="F235" s="2"/>
      <c r="G235" s="2"/>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2"/>
      <c r="C236" s="2"/>
      <c r="D236" s="1"/>
      <c r="E236" s="1"/>
      <c r="F236" s="2"/>
      <c r="G236" s="2"/>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2"/>
      <c r="C237" s="2"/>
      <c r="D237" s="1"/>
      <c r="E237" s="1"/>
      <c r="F237" s="2"/>
      <c r="G237" s="2"/>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2"/>
      <c r="C238" s="2"/>
      <c r="D238" s="1"/>
      <c r="E238" s="1"/>
      <c r="F238" s="2"/>
      <c r="G238" s="2"/>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2"/>
      <c r="C239" s="2"/>
      <c r="D239" s="1"/>
      <c r="E239" s="1"/>
      <c r="F239" s="2"/>
      <c r="G239" s="2"/>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2"/>
      <c r="C240" s="2"/>
      <c r="D240" s="1"/>
      <c r="E240" s="1"/>
      <c r="F240" s="2"/>
      <c r="G240" s="2"/>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2"/>
      <c r="C241" s="2"/>
      <c r="D241" s="1"/>
      <c r="E241" s="1"/>
      <c r="F241" s="2"/>
      <c r="G241" s="2"/>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2"/>
      <c r="C242" s="2"/>
      <c r="D242" s="1"/>
      <c r="E242" s="1"/>
      <c r="F242" s="2"/>
      <c r="G242" s="2"/>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2"/>
      <c r="C243" s="2"/>
      <c r="D243" s="1"/>
      <c r="E243" s="1"/>
      <c r="F243" s="2"/>
      <c r="G243" s="2"/>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2"/>
      <c r="C244" s="2"/>
      <c r="D244" s="1"/>
      <c r="E244" s="1"/>
      <c r="F244" s="2"/>
      <c r="G244" s="2"/>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2"/>
      <c r="C245" s="2"/>
      <c r="D245" s="1"/>
      <c r="E245" s="1"/>
      <c r="F245" s="2"/>
      <c r="G245" s="2"/>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2"/>
      <c r="C246" s="2"/>
      <c r="D246" s="1"/>
      <c r="E246" s="1"/>
      <c r="F246" s="2"/>
      <c r="G246" s="2"/>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2"/>
      <c r="C247" s="2"/>
      <c r="D247" s="1"/>
      <c r="E247" s="1"/>
      <c r="F247" s="2"/>
      <c r="G247" s="2"/>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2"/>
      <c r="C248" s="2"/>
      <c r="D248" s="1"/>
      <c r="E248" s="1"/>
      <c r="F248" s="2"/>
      <c r="G248" s="2"/>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2"/>
      <c r="C249" s="2"/>
      <c r="D249" s="1"/>
      <c r="E249" s="1"/>
      <c r="F249" s="2"/>
      <c r="G249" s="2"/>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2"/>
      <c r="C250" s="2"/>
      <c r="D250" s="1"/>
      <c r="E250" s="1"/>
      <c r="F250" s="2"/>
      <c r="G250" s="2"/>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2"/>
      <c r="C251" s="2"/>
      <c r="D251" s="1"/>
      <c r="E251" s="1"/>
      <c r="F251" s="2"/>
      <c r="G251" s="2"/>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2"/>
      <c r="C252" s="2"/>
      <c r="D252" s="1"/>
      <c r="E252" s="1"/>
      <c r="F252" s="2"/>
      <c r="G252" s="2"/>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2"/>
      <c r="C253" s="2"/>
      <c r="D253" s="1"/>
      <c r="E253" s="1"/>
      <c r="F253" s="2"/>
      <c r="G253" s="2"/>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2"/>
      <c r="C254" s="2"/>
      <c r="D254" s="1"/>
      <c r="E254" s="1"/>
      <c r="F254" s="2"/>
      <c r="G254" s="2"/>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2"/>
      <c r="C255" s="2"/>
      <c r="D255" s="1"/>
      <c r="E255" s="1"/>
      <c r="F255" s="2"/>
      <c r="G255" s="2"/>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2"/>
      <c r="C256" s="2"/>
      <c r="D256" s="1"/>
      <c r="E256" s="1"/>
      <c r="F256" s="2"/>
      <c r="G256" s="2"/>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2"/>
      <c r="C257" s="2"/>
      <c r="D257" s="1"/>
      <c r="E257" s="1"/>
      <c r="F257" s="2"/>
      <c r="G257" s="2"/>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2"/>
      <c r="C258" s="2"/>
      <c r="D258" s="1"/>
      <c r="E258" s="1"/>
      <c r="F258" s="2"/>
      <c r="G258" s="2"/>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2"/>
      <c r="C259" s="2"/>
      <c r="D259" s="1"/>
      <c r="E259" s="1"/>
      <c r="F259" s="2"/>
      <c r="G259" s="2"/>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2"/>
      <c r="C260" s="2"/>
      <c r="D260" s="1"/>
      <c r="E260" s="1"/>
      <c r="F260" s="2"/>
      <c r="G260" s="2"/>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2"/>
      <c r="C261" s="2"/>
      <c r="D261" s="1"/>
      <c r="E261" s="1"/>
      <c r="F261" s="2"/>
      <c r="G261" s="2"/>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2"/>
      <c r="C262" s="2"/>
      <c r="D262" s="1"/>
      <c r="E262" s="1"/>
      <c r="F262" s="2"/>
      <c r="G262" s="2"/>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2"/>
      <c r="C263" s="2"/>
      <c r="D263" s="1"/>
      <c r="E263" s="1"/>
      <c r="F263" s="2"/>
      <c r="G263" s="2"/>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2"/>
      <c r="C264" s="2"/>
      <c r="D264" s="1"/>
      <c r="E264" s="1"/>
      <c r="F264" s="2"/>
      <c r="G264" s="2"/>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2"/>
      <c r="C265" s="2"/>
      <c r="D265" s="1"/>
      <c r="E265" s="1"/>
      <c r="F265" s="2"/>
      <c r="G265" s="2"/>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2"/>
      <c r="C266" s="2"/>
      <c r="D266" s="1"/>
      <c r="E266" s="1"/>
      <c r="F266" s="2"/>
      <c r="G266" s="2"/>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2"/>
      <c r="C267" s="2"/>
      <c r="D267" s="1"/>
      <c r="E267" s="1"/>
      <c r="F267" s="2"/>
      <c r="G267" s="2"/>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2"/>
      <c r="C268" s="2"/>
      <c r="D268" s="1"/>
      <c r="E268" s="1"/>
      <c r="F268" s="2"/>
      <c r="G268" s="2"/>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2"/>
      <c r="C269" s="2"/>
      <c r="D269" s="1"/>
      <c r="E269" s="1"/>
      <c r="F269" s="2"/>
      <c r="G269" s="2"/>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2"/>
      <c r="C270" s="2"/>
      <c r="D270" s="1"/>
      <c r="E270" s="1"/>
      <c r="F270" s="2"/>
      <c r="G270" s="2"/>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2"/>
      <c r="C271" s="2"/>
      <c r="D271" s="1"/>
      <c r="E271" s="1"/>
      <c r="F271" s="2"/>
      <c r="G271" s="2"/>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2"/>
      <c r="C272" s="2"/>
      <c r="D272" s="1"/>
      <c r="E272" s="1"/>
      <c r="F272" s="2"/>
      <c r="G272" s="2"/>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2"/>
      <c r="C273" s="2"/>
      <c r="D273" s="1"/>
      <c r="E273" s="1"/>
      <c r="F273" s="2"/>
      <c r="G273" s="2"/>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2"/>
      <c r="C274" s="2"/>
      <c r="D274" s="1"/>
      <c r="E274" s="1"/>
      <c r="F274" s="2"/>
      <c r="G274" s="2"/>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2"/>
      <c r="C275" s="2"/>
      <c r="D275" s="1"/>
      <c r="E275" s="1"/>
      <c r="F275" s="2"/>
      <c r="G275" s="2"/>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2"/>
      <c r="C276" s="2"/>
      <c r="D276" s="1"/>
      <c r="E276" s="1"/>
      <c r="F276" s="2"/>
      <c r="G276" s="2"/>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2"/>
      <c r="C277" s="2"/>
      <c r="D277" s="1"/>
      <c r="E277" s="1"/>
      <c r="F277" s="2"/>
      <c r="G277" s="2"/>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2"/>
      <c r="C278" s="2"/>
      <c r="D278" s="1"/>
      <c r="E278" s="1"/>
      <c r="F278" s="2"/>
      <c r="G278" s="2"/>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2"/>
      <c r="C279" s="2"/>
      <c r="D279" s="1"/>
      <c r="E279" s="1"/>
      <c r="F279" s="2"/>
      <c r="G279" s="2"/>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2"/>
      <c r="C280" s="2"/>
      <c r="D280" s="1"/>
      <c r="E280" s="1"/>
      <c r="F280" s="2"/>
      <c r="G280" s="2"/>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2"/>
      <c r="C281" s="2"/>
      <c r="D281" s="1"/>
      <c r="E281" s="1"/>
      <c r="F281" s="2"/>
      <c r="G281" s="2"/>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2"/>
      <c r="C282" s="2"/>
      <c r="D282" s="1"/>
      <c r="E282" s="1"/>
      <c r="F282" s="2"/>
      <c r="G282" s="2"/>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2"/>
      <c r="C283" s="2"/>
      <c r="D283" s="1"/>
      <c r="E283" s="1"/>
      <c r="F283" s="2"/>
      <c r="G283" s="2"/>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2"/>
      <c r="C284" s="2"/>
      <c r="D284" s="1"/>
      <c r="E284" s="1"/>
      <c r="F284" s="2"/>
      <c r="G284" s="2"/>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2"/>
      <c r="C285" s="2"/>
      <c r="D285" s="1"/>
      <c r="E285" s="1"/>
      <c r="F285" s="2"/>
      <c r="G285" s="2"/>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2"/>
      <c r="C286" s="2"/>
      <c r="D286" s="1"/>
      <c r="E286" s="1"/>
      <c r="F286" s="2"/>
      <c r="G286" s="2"/>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2"/>
      <c r="C287" s="2"/>
      <c r="D287" s="1"/>
      <c r="E287" s="1"/>
      <c r="F287" s="2"/>
      <c r="G287" s="2"/>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2"/>
      <c r="C288" s="2"/>
      <c r="D288" s="1"/>
      <c r="E288" s="1"/>
      <c r="F288" s="2"/>
      <c r="G288" s="2"/>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2"/>
      <c r="C289" s="2"/>
      <c r="D289" s="1"/>
      <c r="E289" s="1"/>
      <c r="F289" s="2"/>
      <c r="G289" s="2"/>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2"/>
      <c r="C290" s="2"/>
      <c r="D290" s="1"/>
      <c r="E290" s="1"/>
      <c r="F290" s="2"/>
      <c r="G290" s="2"/>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2"/>
      <c r="C291" s="2"/>
      <c r="D291" s="1"/>
      <c r="E291" s="1"/>
      <c r="F291" s="2"/>
      <c r="G291" s="2"/>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2"/>
      <c r="C292" s="2"/>
      <c r="D292" s="1"/>
      <c r="E292" s="1"/>
      <c r="F292" s="2"/>
      <c r="G292" s="2"/>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2"/>
      <c r="C293" s="2"/>
      <c r="D293" s="1"/>
      <c r="E293" s="1"/>
      <c r="F293" s="2"/>
      <c r="G293" s="2"/>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2"/>
      <c r="C294" s="2"/>
      <c r="D294" s="1"/>
      <c r="E294" s="1"/>
      <c r="F294" s="2"/>
      <c r="G294" s="2"/>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2"/>
      <c r="C295" s="2"/>
      <c r="D295" s="1"/>
      <c r="E295" s="1"/>
      <c r="F295" s="2"/>
      <c r="G295" s="2"/>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2"/>
      <c r="C296" s="2"/>
      <c r="D296" s="1"/>
      <c r="E296" s="1"/>
      <c r="F296" s="2"/>
      <c r="G296" s="2"/>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2"/>
      <c r="C297" s="2"/>
      <c r="D297" s="1"/>
      <c r="E297" s="1"/>
      <c r="F297" s="2"/>
      <c r="G297" s="2"/>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2"/>
      <c r="C298" s="2"/>
      <c r="D298" s="1"/>
      <c r="E298" s="1"/>
      <c r="F298" s="2"/>
      <c r="G298" s="2"/>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2"/>
      <c r="C299" s="2"/>
      <c r="D299" s="1"/>
      <c r="E299" s="1"/>
      <c r="F299" s="2"/>
      <c r="G299" s="2"/>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2"/>
      <c r="C300" s="2"/>
      <c r="D300" s="1"/>
      <c r="E300" s="1"/>
      <c r="F300" s="2"/>
      <c r="G300" s="2"/>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2"/>
      <c r="C301" s="2"/>
      <c r="D301" s="1"/>
      <c r="E301" s="1"/>
      <c r="F301" s="2"/>
      <c r="G301" s="2"/>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2"/>
      <c r="C302" s="2"/>
      <c r="D302" s="1"/>
      <c r="E302" s="1"/>
      <c r="F302" s="2"/>
      <c r="G302" s="2"/>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2"/>
      <c r="C303" s="2"/>
      <c r="D303" s="1"/>
      <c r="E303" s="1"/>
      <c r="F303" s="2"/>
      <c r="G303" s="2"/>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2"/>
      <c r="C304" s="2"/>
      <c r="D304" s="1"/>
      <c r="E304" s="1"/>
      <c r="F304" s="2"/>
      <c r="G304" s="2"/>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2"/>
      <c r="C305" s="2"/>
      <c r="D305" s="1"/>
      <c r="E305" s="1"/>
      <c r="F305" s="2"/>
      <c r="G305" s="2"/>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2"/>
      <c r="C306" s="2"/>
      <c r="D306" s="1"/>
      <c r="E306" s="1"/>
      <c r="F306" s="2"/>
      <c r="G306" s="2"/>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2"/>
      <c r="C307" s="2"/>
      <c r="D307" s="1"/>
      <c r="E307" s="1"/>
      <c r="F307" s="2"/>
      <c r="G307" s="2"/>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2"/>
      <c r="C308" s="2"/>
      <c r="D308" s="1"/>
      <c r="E308" s="1"/>
      <c r="F308" s="2"/>
      <c r="G308" s="2"/>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2"/>
      <c r="C309" s="2"/>
      <c r="D309" s="1"/>
      <c r="E309" s="1"/>
      <c r="F309" s="2"/>
      <c r="G309" s="2"/>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2"/>
      <c r="C310" s="2"/>
      <c r="D310" s="1"/>
      <c r="E310" s="1"/>
      <c r="F310" s="2"/>
      <c r="G310" s="2"/>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2"/>
      <c r="C311" s="2"/>
      <c r="D311" s="1"/>
      <c r="E311" s="1"/>
      <c r="F311" s="2"/>
      <c r="G311" s="2"/>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2"/>
      <c r="C312" s="2"/>
      <c r="D312" s="1"/>
      <c r="E312" s="1"/>
      <c r="F312" s="2"/>
      <c r="G312" s="2"/>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2"/>
      <c r="C313" s="2"/>
      <c r="D313" s="1"/>
      <c r="E313" s="1"/>
      <c r="F313" s="2"/>
      <c r="G313" s="2"/>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2"/>
      <c r="C314" s="2"/>
      <c r="D314" s="1"/>
      <c r="E314" s="1"/>
      <c r="F314" s="2"/>
      <c r="G314" s="2"/>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2"/>
      <c r="C315" s="2"/>
      <c r="D315" s="1"/>
      <c r="E315" s="1"/>
      <c r="F315" s="2"/>
      <c r="G315" s="2"/>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2"/>
      <c r="C316" s="2"/>
      <c r="D316" s="1"/>
      <c r="E316" s="1"/>
      <c r="F316" s="2"/>
      <c r="G316" s="2"/>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2"/>
      <c r="C317" s="2"/>
      <c r="D317" s="1"/>
      <c r="E317" s="1"/>
      <c r="F317" s="2"/>
      <c r="G317" s="2"/>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2"/>
      <c r="C318" s="2"/>
      <c r="D318" s="1"/>
      <c r="E318" s="1"/>
      <c r="F318" s="2"/>
      <c r="G318" s="2"/>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2"/>
      <c r="C319" s="2"/>
      <c r="D319" s="1"/>
      <c r="E319" s="1"/>
      <c r="F319" s="2"/>
      <c r="G319" s="2"/>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2"/>
      <c r="C320" s="2"/>
      <c r="D320" s="1"/>
      <c r="E320" s="1"/>
      <c r="F320" s="2"/>
      <c r="G320" s="2"/>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2"/>
      <c r="C321" s="2"/>
      <c r="D321" s="1"/>
      <c r="E321" s="1"/>
      <c r="F321" s="2"/>
      <c r="G321" s="2"/>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2"/>
      <c r="C322" s="2"/>
      <c r="D322" s="1"/>
      <c r="E322" s="1"/>
      <c r="F322" s="2"/>
      <c r="G322" s="2"/>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2"/>
      <c r="C323" s="2"/>
      <c r="D323" s="1"/>
      <c r="E323" s="1"/>
      <c r="F323" s="2"/>
      <c r="G323" s="2"/>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2"/>
      <c r="C324" s="2"/>
      <c r="D324" s="1"/>
      <c r="E324" s="1"/>
      <c r="F324" s="2"/>
      <c r="G324" s="2"/>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2"/>
      <c r="C325" s="2"/>
      <c r="D325" s="1"/>
      <c r="E325" s="1"/>
      <c r="F325" s="2"/>
      <c r="G325" s="2"/>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2"/>
      <c r="C326" s="2"/>
      <c r="D326" s="1"/>
      <c r="E326" s="1"/>
      <c r="F326" s="2"/>
      <c r="G326" s="2"/>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2"/>
      <c r="C327" s="2"/>
      <c r="D327" s="1"/>
      <c r="E327" s="1"/>
      <c r="F327" s="2"/>
      <c r="G327" s="2"/>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2"/>
      <c r="C328" s="2"/>
      <c r="D328" s="1"/>
      <c r="E328" s="1"/>
      <c r="F328" s="2"/>
      <c r="G328" s="2"/>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2"/>
      <c r="C329" s="2"/>
      <c r="D329" s="1"/>
      <c r="E329" s="1"/>
      <c r="F329" s="2"/>
      <c r="G329" s="2"/>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2"/>
      <c r="C330" s="2"/>
      <c r="D330" s="1"/>
      <c r="E330" s="1"/>
      <c r="F330" s="2"/>
      <c r="G330" s="2"/>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2"/>
      <c r="C331" s="2"/>
      <c r="D331" s="1"/>
      <c r="E331" s="1"/>
      <c r="F331" s="2"/>
      <c r="G331" s="2"/>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2"/>
      <c r="C332" s="2"/>
      <c r="D332" s="1"/>
      <c r="E332" s="1"/>
      <c r="F332" s="2"/>
      <c r="G332" s="2"/>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2"/>
      <c r="C333" s="2"/>
      <c r="D333" s="1"/>
      <c r="E333" s="1"/>
      <c r="F333" s="2"/>
      <c r="G333" s="2"/>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2"/>
      <c r="C334" s="2"/>
      <c r="D334" s="1"/>
      <c r="E334" s="1"/>
      <c r="F334" s="2"/>
      <c r="G334" s="2"/>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2"/>
      <c r="C335" s="2"/>
      <c r="D335" s="1"/>
      <c r="E335" s="1"/>
      <c r="F335" s="2"/>
      <c r="G335" s="2"/>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2"/>
      <c r="C336" s="2"/>
      <c r="D336" s="1"/>
      <c r="E336" s="1"/>
      <c r="F336" s="2"/>
      <c r="G336" s="2"/>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2"/>
      <c r="C337" s="2"/>
      <c r="D337" s="1"/>
      <c r="E337" s="1"/>
      <c r="F337" s="2"/>
      <c r="G337" s="2"/>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2"/>
      <c r="C338" s="2"/>
      <c r="D338" s="1"/>
      <c r="E338" s="1"/>
      <c r="F338" s="2"/>
      <c r="G338" s="2"/>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2"/>
      <c r="C339" s="2"/>
      <c r="D339" s="1"/>
      <c r="E339" s="1"/>
      <c r="F339" s="2"/>
      <c r="G339" s="2"/>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2"/>
      <c r="C340" s="2"/>
      <c r="D340" s="1"/>
      <c r="E340" s="1"/>
      <c r="F340" s="2"/>
      <c r="G340" s="2"/>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2"/>
      <c r="C341" s="2"/>
      <c r="D341" s="1"/>
      <c r="E341" s="1"/>
      <c r="F341" s="2"/>
      <c r="G341" s="2"/>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2"/>
      <c r="C342" s="2"/>
      <c r="D342" s="1"/>
      <c r="E342" s="1"/>
      <c r="F342" s="2"/>
      <c r="G342" s="2"/>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2"/>
      <c r="C343" s="2"/>
      <c r="D343" s="1"/>
      <c r="E343" s="1"/>
      <c r="F343" s="2"/>
      <c r="G343" s="2"/>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2"/>
      <c r="C344" s="2"/>
      <c r="D344" s="1"/>
      <c r="E344" s="1"/>
      <c r="F344" s="2"/>
      <c r="G344" s="2"/>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2"/>
      <c r="C345" s="2"/>
      <c r="D345" s="1"/>
      <c r="E345" s="1"/>
      <c r="F345" s="2"/>
      <c r="G345" s="2"/>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2"/>
      <c r="C346" s="2"/>
      <c r="D346" s="1"/>
      <c r="E346" s="1"/>
      <c r="F346" s="2"/>
      <c r="G346" s="2"/>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2"/>
      <c r="C347" s="2"/>
      <c r="D347" s="1"/>
      <c r="E347" s="1"/>
      <c r="F347" s="2"/>
      <c r="G347" s="2"/>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2"/>
      <c r="C348" s="2"/>
      <c r="D348" s="1"/>
      <c r="E348" s="1"/>
      <c r="F348" s="2"/>
      <c r="G348" s="2"/>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2"/>
      <c r="C349" s="2"/>
      <c r="D349" s="1"/>
      <c r="E349" s="1"/>
      <c r="F349" s="2"/>
      <c r="G349" s="2"/>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2"/>
      <c r="C350" s="2"/>
      <c r="D350" s="1"/>
      <c r="E350" s="1"/>
      <c r="F350" s="2"/>
      <c r="G350" s="2"/>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2"/>
      <c r="C351" s="2"/>
      <c r="D351" s="1"/>
      <c r="E351" s="1"/>
      <c r="F351" s="2"/>
      <c r="G351" s="2"/>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2"/>
      <c r="C352" s="2"/>
      <c r="D352" s="1"/>
      <c r="E352" s="1"/>
      <c r="F352" s="2"/>
      <c r="G352" s="2"/>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2"/>
      <c r="C353" s="2"/>
      <c r="D353" s="1"/>
      <c r="E353" s="1"/>
      <c r="F353" s="2"/>
      <c r="G353" s="2"/>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2"/>
      <c r="C354" s="2"/>
      <c r="D354" s="1"/>
      <c r="E354" s="1"/>
      <c r="F354" s="2"/>
      <c r="G354" s="2"/>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2"/>
      <c r="C355" s="2"/>
      <c r="D355" s="1"/>
      <c r="E355" s="1"/>
      <c r="F355" s="2"/>
      <c r="G355" s="2"/>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2"/>
      <c r="C356" s="2"/>
      <c r="D356" s="1"/>
      <c r="E356" s="1"/>
      <c r="F356" s="2"/>
      <c r="G356" s="2"/>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2"/>
      <c r="C357" s="2"/>
      <c r="D357" s="1"/>
      <c r="E357" s="1"/>
      <c r="F357" s="2"/>
      <c r="G357" s="2"/>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2"/>
      <c r="C358" s="2"/>
      <c r="D358" s="1"/>
      <c r="E358" s="1"/>
      <c r="F358" s="2"/>
      <c r="G358" s="2"/>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2"/>
      <c r="C359" s="2"/>
      <c r="D359" s="1"/>
      <c r="E359" s="1"/>
      <c r="F359" s="2"/>
      <c r="G359" s="2"/>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2"/>
      <c r="C360" s="2"/>
      <c r="D360" s="1"/>
      <c r="E360" s="1"/>
      <c r="F360" s="2"/>
      <c r="G360" s="2"/>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2"/>
      <c r="C361" s="2"/>
      <c r="D361" s="1"/>
      <c r="E361" s="1"/>
      <c r="F361" s="2"/>
      <c r="G361" s="2"/>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2"/>
      <c r="C362" s="2"/>
      <c r="D362" s="1"/>
      <c r="E362" s="1"/>
      <c r="F362" s="2"/>
      <c r="G362" s="2"/>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2"/>
      <c r="C363" s="2"/>
      <c r="D363" s="1"/>
      <c r="E363" s="1"/>
      <c r="F363" s="2"/>
      <c r="G363" s="2"/>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2"/>
      <c r="C364" s="2"/>
      <c r="D364" s="1"/>
      <c r="E364" s="1"/>
      <c r="F364" s="2"/>
      <c r="G364" s="2"/>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2"/>
      <c r="C365" s="2"/>
      <c r="D365" s="1"/>
      <c r="E365" s="1"/>
      <c r="F365" s="2"/>
      <c r="G365" s="2"/>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2"/>
      <c r="C366" s="2"/>
      <c r="D366" s="1"/>
      <c r="E366" s="1"/>
      <c r="F366" s="2"/>
      <c r="G366" s="2"/>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2"/>
      <c r="C367" s="2"/>
      <c r="D367" s="1"/>
      <c r="E367" s="1"/>
      <c r="F367" s="2"/>
      <c r="G367" s="2"/>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2"/>
      <c r="C368" s="2"/>
      <c r="D368" s="1"/>
      <c r="E368" s="1"/>
      <c r="F368" s="2"/>
      <c r="G368" s="2"/>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2"/>
      <c r="C369" s="2"/>
      <c r="D369" s="1"/>
      <c r="E369" s="1"/>
      <c r="F369" s="2"/>
      <c r="G369" s="2"/>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2"/>
      <c r="C370" s="2"/>
      <c r="D370" s="1"/>
      <c r="E370" s="1"/>
      <c r="F370" s="2"/>
      <c r="G370" s="2"/>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2"/>
      <c r="C371" s="2"/>
      <c r="D371" s="1"/>
      <c r="E371" s="1"/>
      <c r="F371" s="2"/>
      <c r="G371" s="2"/>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2"/>
      <c r="C372" s="2"/>
      <c r="D372" s="1"/>
      <c r="E372" s="1"/>
      <c r="F372" s="2"/>
      <c r="G372" s="2"/>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2"/>
      <c r="C373" s="2"/>
      <c r="D373" s="1"/>
      <c r="E373" s="1"/>
      <c r="F373" s="2"/>
      <c r="G373" s="2"/>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2"/>
      <c r="C374" s="2"/>
      <c r="D374" s="1"/>
      <c r="E374" s="1"/>
      <c r="F374" s="2"/>
      <c r="G374" s="2"/>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2"/>
      <c r="C375" s="2"/>
      <c r="D375" s="1"/>
      <c r="E375" s="1"/>
      <c r="F375" s="2"/>
      <c r="G375" s="2"/>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2"/>
      <c r="C376" s="2"/>
      <c r="D376" s="1"/>
      <c r="E376" s="1"/>
      <c r="F376" s="2"/>
      <c r="G376" s="2"/>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2"/>
      <c r="C377" s="2"/>
      <c r="D377" s="1"/>
      <c r="E377" s="1"/>
      <c r="F377" s="2"/>
      <c r="G377" s="2"/>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2"/>
      <c r="C378" s="2"/>
      <c r="D378" s="1"/>
      <c r="E378" s="1"/>
      <c r="F378" s="2"/>
      <c r="G378" s="2"/>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2"/>
      <c r="C379" s="2"/>
      <c r="D379" s="1"/>
      <c r="E379" s="1"/>
      <c r="F379" s="2"/>
      <c r="G379" s="2"/>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2"/>
      <c r="C380" s="2"/>
      <c r="D380" s="1"/>
      <c r="E380" s="1"/>
      <c r="F380" s="2"/>
      <c r="G380" s="2"/>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2"/>
      <c r="C381" s="2"/>
      <c r="D381" s="1"/>
      <c r="E381" s="1"/>
      <c r="F381" s="2"/>
      <c r="G381" s="2"/>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2"/>
      <c r="C382" s="2"/>
      <c r="D382" s="1"/>
      <c r="E382" s="1"/>
      <c r="F382" s="2"/>
      <c r="G382" s="2"/>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2"/>
      <c r="C383" s="2"/>
      <c r="D383" s="1"/>
      <c r="E383" s="1"/>
      <c r="F383" s="2"/>
      <c r="G383" s="2"/>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2"/>
      <c r="C384" s="2"/>
      <c r="D384" s="1"/>
      <c r="E384" s="1"/>
      <c r="F384" s="2"/>
      <c r="G384" s="2"/>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2"/>
      <c r="C385" s="2"/>
      <c r="D385" s="1"/>
      <c r="E385" s="1"/>
      <c r="F385" s="2"/>
      <c r="G385" s="2"/>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2"/>
      <c r="C386" s="2"/>
      <c r="D386" s="1"/>
      <c r="E386" s="1"/>
      <c r="F386" s="2"/>
      <c r="G386" s="2"/>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2"/>
      <c r="C387" s="2"/>
      <c r="D387" s="1"/>
      <c r="E387" s="1"/>
      <c r="F387" s="2"/>
      <c r="G387" s="2"/>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2"/>
      <c r="C388" s="2"/>
      <c r="D388" s="1"/>
      <c r="E388" s="1"/>
      <c r="F388" s="2"/>
      <c r="G388" s="2"/>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2"/>
      <c r="C389" s="2"/>
      <c r="D389" s="1"/>
      <c r="E389" s="1"/>
      <c r="F389" s="2"/>
      <c r="G389" s="2"/>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2"/>
      <c r="C390" s="2"/>
      <c r="D390" s="1"/>
      <c r="E390" s="1"/>
      <c r="F390" s="2"/>
      <c r="G390" s="2"/>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2"/>
      <c r="C391" s="2"/>
      <c r="D391" s="1"/>
      <c r="E391" s="1"/>
      <c r="F391" s="2"/>
      <c r="G391" s="2"/>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2"/>
      <c r="C392" s="2"/>
      <c r="D392" s="1"/>
      <c r="E392" s="1"/>
      <c r="F392" s="2"/>
      <c r="G392" s="2"/>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2"/>
      <c r="C393" s="2"/>
      <c r="D393" s="1"/>
      <c r="E393" s="1"/>
      <c r="F393" s="2"/>
      <c r="G393" s="2"/>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2"/>
      <c r="C394" s="2"/>
      <c r="D394" s="1"/>
      <c r="E394" s="1"/>
      <c r="F394" s="2"/>
      <c r="G394" s="2"/>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2"/>
      <c r="C395" s="2"/>
      <c r="D395" s="1"/>
      <c r="E395" s="1"/>
      <c r="F395" s="2"/>
      <c r="G395" s="2"/>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2"/>
      <c r="C396" s="2"/>
      <c r="D396" s="1"/>
      <c r="E396" s="1"/>
      <c r="F396" s="2"/>
      <c r="G396" s="2"/>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2"/>
      <c r="C397" s="2"/>
      <c r="D397" s="1"/>
      <c r="E397" s="1"/>
      <c r="F397" s="2"/>
      <c r="G397" s="2"/>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2"/>
      <c r="C398" s="2"/>
      <c r="D398" s="1"/>
      <c r="E398" s="1"/>
      <c r="F398" s="2"/>
      <c r="G398" s="2"/>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2"/>
      <c r="C399" s="2"/>
      <c r="D399" s="1"/>
      <c r="E399" s="1"/>
      <c r="F399" s="2"/>
      <c r="G399" s="2"/>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2"/>
      <c r="C400" s="2"/>
      <c r="D400" s="1"/>
      <c r="E400" s="1"/>
      <c r="F400" s="2"/>
      <c r="G400" s="2"/>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2"/>
      <c r="C401" s="2"/>
      <c r="D401" s="1"/>
      <c r="E401" s="1"/>
      <c r="F401" s="2"/>
      <c r="G401" s="2"/>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2"/>
      <c r="C402" s="2"/>
      <c r="D402" s="1"/>
      <c r="E402" s="1"/>
      <c r="F402" s="2"/>
      <c r="G402" s="2"/>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2"/>
      <c r="C403" s="2"/>
      <c r="D403" s="1"/>
      <c r="E403" s="1"/>
      <c r="F403" s="2"/>
      <c r="G403" s="2"/>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2"/>
      <c r="C404" s="2"/>
      <c r="D404" s="1"/>
      <c r="E404" s="1"/>
      <c r="F404" s="2"/>
      <c r="G404" s="2"/>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2"/>
      <c r="C405" s="2"/>
      <c r="D405" s="1"/>
      <c r="E405" s="1"/>
      <c r="F405" s="2"/>
      <c r="G405" s="2"/>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2"/>
      <c r="C406" s="2"/>
      <c r="D406" s="1"/>
      <c r="E406" s="1"/>
      <c r="F406" s="2"/>
      <c r="G406" s="2"/>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2"/>
      <c r="C407" s="2"/>
      <c r="D407" s="1"/>
      <c r="E407" s="1"/>
      <c r="F407" s="2"/>
      <c r="G407" s="2"/>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2"/>
      <c r="C408" s="2"/>
      <c r="D408" s="1"/>
      <c r="E408" s="1"/>
      <c r="F408" s="2"/>
      <c r="G408" s="2"/>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2"/>
      <c r="C409" s="2"/>
      <c r="D409" s="1"/>
      <c r="E409" s="1"/>
      <c r="F409" s="2"/>
      <c r="G409" s="2"/>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2"/>
      <c r="C410" s="2"/>
      <c r="D410" s="1"/>
      <c r="E410" s="1"/>
      <c r="F410" s="2"/>
      <c r="G410" s="2"/>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2"/>
      <c r="C411" s="2"/>
      <c r="D411" s="1"/>
      <c r="E411" s="1"/>
      <c r="F411" s="2"/>
      <c r="G411" s="2"/>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2"/>
      <c r="C412" s="2"/>
      <c r="D412" s="1"/>
      <c r="E412" s="1"/>
      <c r="F412" s="2"/>
      <c r="G412" s="2"/>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2"/>
      <c r="C413" s="2"/>
      <c r="D413" s="1"/>
      <c r="E413" s="1"/>
      <c r="F413" s="2"/>
      <c r="G413" s="2"/>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2"/>
      <c r="C414" s="2"/>
      <c r="D414" s="1"/>
      <c r="E414" s="1"/>
      <c r="F414" s="2"/>
      <c r="G414" s="2"/>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2"/>
      <c r="C415" s="2"/>
      <c r="D415" s="1"/>
      <c r="E415" s="1"/>
      <c r="F415" s="2"/>
      <c r="G415" s="2"/>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2"/>
      <c r="C416" s="2"/>
      <c r="D416" s="1"/>
      <c r="E416" s="1"/>
      <c r="F416" s="2"/>
      <c r="G416" s="2"/>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2"/>
      <c r="C417" s="2"/>
      <c r="D417" s="1"/>
      <c r="E417" s="1"/>
      <c r="F417" s="2"/>
      <c r="G417" s="2"/>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2"/>
      <c r="C418" s="2"/>
      <c r="D418" s="1"/>
      <c r="E418" s="1"/>
      <c r="F418" s="2"/>
      <c r="G418" s="2"/>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2"/>
      <c r="C419" s="2"/>
      <c r="D419" s="1"/>
      <c r="E419" s="1"/>
      <c r="F419" s="2"/>
      <c r="G419" s="2"/>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2"/>
      <c r="C420" s="2"/>
      <c r="D420" s="1"/>
      <c r="E420" s="1"/>
      <c r="F420" s="2"/>
      <c r="G420" s="2"/>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2"/>
      <c r="C421" s="2"/>
      <c r="D421" s="1"/>
      <c r="E421" s="1"/>
      <c r="F421" s="2"/>
      <c r="G421" s="2"/>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2"/>
      <c r="C422" s="2"/>
      <c r="D422" s="1"/>
      <c r="E422" s="1"/>
      <c r="F422" s="2"/>
      <c r="G422" s="2"/>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2"/>
      <c r="C423" s="2"/>
      <c r="D423" s="1"/>
      <c r="E423" s="1"/>
      <c r="F423" s="2"/>
      <c r="G423" s="2"/>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2"/>
      <c r="C424" s="2"/>
      <c r="D424" s="1"/>
      <c r="E424" s="1"/>
      <c r="F424" s="2"/>
      <c r="G424" s="2"/>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2"/>
      <c r="C425" s="2"/>
      <c r="D425" s="1"/>
      <c r="E425" s="1"/>
      <c r="F425" s="2"/>
      <c r="G425" s="2"/>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2"/>
      <c r="C426" s="2"/>
      <c r="D426" s="1"/>
      <c r="E426" s="1"/>
      <c r="F426" s="2"/>
      <c r="G426" s="2"/>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2"/>
      <c r="C427" s="2"/>
      <c r="D427" s="1"/>
      <c r="E427" s="1"/>
      <c r="F427" s="2"/>
      <c r="G427" s="2"/>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2"/>
      <c r="C428" s="2"/>
      <c r="D428" s="1"/>
      <c r="E428" s="1"/>
      <c r="F428" s="2"/>
      <c r="G428" s="2"/>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2"/>
      <c r="C429" s="2"/>
      <c r="D429" s="1"/>
      <c r="E429" s="1"/>
      <c r="F429" s="2"/>
      <c r="G429" s="2"/>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2"/>
      <c r="C430" s="2"/>
      <c r="D430" s="1"/>
      <c r="E430" s="1"/>
      <c r="F430" s="2"/>
      <c r="G430" s="2"/>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2"/>
      <c r="C431" s="2"/>
      <c r="D431" s="1"/>
      <c r="E431" s="1"/>
      <c r="F431" s="2"/>
      <c r="G431" s="2"/>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2"/>
      <c r="C432" s="2"/>
      <c r="D432" s="1"/>
      <c r="E432" s="1"/>
      <c r="F432" s="2"/>
      <c r="G432" s="2"/>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2"/>
      <c r="C433" s="2"/>
      <c r="D433" s="1"/>
      <c r="E433" s="1"/>
      <c r="F433" s="2"/>
      <c r="G433" s="2"/>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2"/>
      <c r="C434" s="2"/>
      <c r="D434" s="1"/>
      <c r="E434" s="1"/>
      <c r="F434" s="2"/>
      <c r="G434" s="2"/>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2"/>
      <c r="C435" s="2"/>
      <c r="D435" s="1"/>
      <c r="E435" s="1"/>
      <c r="F435" s="2"/>
      <c r="G435" s="2"/>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2"/>
      <c r="C436" s="2"/>
      <c r="D436" s="1"/>
      <c r="E436" s="1"/>
      <c r="F436" s="2"/>
      <c r="G436" s="2"/>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2"/>
      <c r="C437" s="2"/>
      <c r="D437" s="1"/>
      <c r="E437" s="1"/>
      <c r="F437" s="2"/>
      <c r="G437" s="2"/>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2"/>
      <c r="C438" s="2"/>
      <c r="D438" s="1"/>
      <c r="E438" s="1"/>
      <c r="F438" s="2"/>
      <c r="G438" s="2"/>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2"/>
      <c r="C439" s="2"/>
      <c r="D439" s="1"/>
      <c r="E439" s="1"/>
      <c r="F439" s="2"/>
      <c r="G439" s="2"/>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2"/>
      <c r="C440" s="2"/>
      <c r="D440" s="1"/>
      <c r="E440" s="1"/>
      <c r="F440" s="2"/>
      <c r="G440" s="2"/>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2"/>
      <c r="C441" s="2"/>
      <c r="D441" s="1"/>
      <c r="E441" s="1"/>
      <c r="F441" s="2"/>
      <c r="G441" s="2"/>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2"/>
      <c r="C442" s="2"/>
      <c r="D442" s="1"/>
      <c r="E442" s="1"/>
      <c r="F442" s="2"/>
      <c r="G442" s="2"/>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2"/>
      <c r="C443" s="2"/>
      <c r="D443" s="1"/>
      <c r="E443" s="1"/>
      <c r="F443" s="2"/>
      <c r="G443" s="2"/>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2"/>
      <c r="C444" s="2"/>
      <c r="D444" s="1"/>
      <c r="E444" s="1"/>
      <c r="F444" s="2"/>
      <c r="G444" s="2"/>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2"/>
      <c r="C445" s="2"/>
      <c r="D445" s="1"/>
      <c r="E445" s="1"/>
      <c r="F445" s="2"/>
      <c r="G445" s="2"/>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2"/>
      <c r="C446" s="2"/>
      <c r="D446" s="1"/>
      <c r="E446" s="1"/>
      <c r="F446" s="2"/>
      <c r="G446" s="2"/>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2"/>
      <c r="C447" s="2"/>
      <c r="D447" s="1"/>
      <c r="E447" s="1"/>
      <c r="F447" s="2"/>
      <c r="G447" s="2"/>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2"/>
      <c r="C448" s="2"/>
      <c r="D448" s="1"/>
      <c r="E448" s="1"/>
      <c r="F448" s="2"/>
      <c r="G448" s="2"/>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2"/>
      <c r="C449" s="2"/>
      <c r="D449" s="1"/>
      <c r="E449" s="1"/>
      <c r="F449" s="2"/>
      <c r="G449" s="2"/>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2"/>
      <c r="C450" s="2"/>
      <c r="D450" s="1"/>
      <c r="E450" s="1"/>
      <c r="F450" s="2"/>
      <c r="G450" s="2"/>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2"/>
      <c r="C451" s="2"/>
      <c r="D451" s="1"/>
      <c r="E451" s="1"/>
      <c r="F451" s="2"/>
      <c r="G451" s="2"/>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2"/>
      <c r="C452" s="2"/>
      <c r="D452" s="1"/>
      <c r="E452" s="1"/>
      <c r="F452" s="2"/>
      <c r="G452" s="2"/>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2"/>
      <c r="C453" s="2"/>
      <c r="D453" s="1"/>
      <c r="E453" s="1"/>
      <c r="F453" s="2"/>
      <c r="G453" s="2"/>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2"/>
      <c r="C454" s="2"/>
      <c r="D454" s="1"/>
      <c r="E454" s="1"/>
      <c r="F454" s="2"/>
      <c r="G454" s="2"/>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2"/>
      <c r="C455" s="2"/>
      <c r="D455" s="1"/>
      <c r="E455" s="1"/>
      <c r="F455" s="2"/>
      <c r="G455" s="2"/>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2"/>
      <c r="C456" s="2"/>
      <c r="D456" s="1"/>
      <c r="E456" s="1"/>
      <c r="F456" s="2"/>
      <c r="G456" s="2"/>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2"/>
      <c r="C457" s="2"/>
      <c r="D457" s="1"/>
      <c r="E457" s="1"/>
      <c r="F457" s="2"/>
      <c r="G457" s="2"/>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2"/>
      <c r="C458" s="2"/>
      <c r="D458" s="1"/>
      <c r="E458" s="1"/>
      <c r="F458" s="2"/>
      <c r="G458" s="2"/>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2"/>
      <c r="C459" s="2"/>
      <c r="D459" s="1"/>
      <c r="E459" s="1"/>
      <c r="F459" s="2"/>
      <c r="G459" s="2"/>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2"/>
      <c r="C460" s="2"/>
      <c r="D460" s="1"/>
      <c r="E460" s="1"/>
      <c r="F460" s="2"/>
      <c r="G460" s="2"/>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2"/>
      <c r="C461" s="2"/>
      <c r="D461" s="1"/>
      <c r="E461" s="1"/>
      <c r="F461" s="2"/>
      <c r="G461" s="2"/>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2"/>
      <c r="C462" s="2"/>
      <c r="D462" s="1"/>
      <c r="E462" s="1"/>
      <c r="F462" s="2"/>
      <c r="G462" s="2"/>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2"/>
      <c r="C463" s="2"/>
      <c r="D463" s="1"/>
      <c r="E463" s="1"/>
      <c r="F463" s="2"/>
      <c r="G463" s="2"/>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2"/>
      <c r="C464" s="2"/>
      <c r="D464" s="1"/>
      <c r="E464" s="1"/>
      <c r="F464" s="2"/>
      <c r="G464" s="2"/>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2"/>
      <c r="C465" s="2"/>
      <c r="D465" s="1"/>
      <c r="E465" s="1"/>
      <c r="F465" s="2"/>
      <c r="G465" s="2"/>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2"/>
      <c r="C466" s="2"/>
      <c r="D466" s="1"/>
      <c r="E466" s="1"/>
      <c r="F466" s="2"/>
      <c r="G466" s="2"/>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2"/>
      <c r="C467" s="2"/>
      <c r="D467" s="1"/>
      <c r="E467" s="1"/>
      <c r="F467" s="2"/>
      <c r="G467" s="2"/>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2"/>
      <c r="C468" s="2"/>
      <c r="D468" s="1"/>
      <c r="E468" s="1"/>
      <c r="F468" s="2"/>
      <c r="G468" s="2"/>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2"/>
      <c r="C469" s="2"/>
      <c r="D469" s="1"/>
      <c r="E469" s="1"/>
      <c r="F469" s="2"/>
      <c r="G469" s="2"/>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2"/>
      <c r="C470" s="2"/>
      <c r="D470" s="1"/>
      <c r="E470" s="1"/>
      <c r="F470" s="2"/>
      <c r="G470" s="2"/>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2"/>
      <c r="C471" s="2"/>
      <c r="D471" s="1"/>
      <c r="E471" s="1"/>
      <c r="F471" s="2"/>
      <c r="G471" s="2"/>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2"/>
      <c r="C472" s="2"/>
      <c r="D472" s="1"/>
      <c r="E472" s="1"/>
      <c r="F472" s="2"/>
      <c r="G472" s="2"/>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2"/>
      <c r="C473" s="2"/>
      <c r="D473" s="1"/>
      <c r="E473" s="1"/>
      <c r="F473" s="2"/>
      <c r="G473" s="2"/>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2"/>
      <c r="C474" s="2"/>
      <c r="D474" s="1"/>
      <c r="E474" s="1"/>
      <c r="F474" s="2"/>
      <c r="G474" s="2"/>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2"/>
      <c r="C475" s="2"/>
      <c r="D475" s="1"/>
      <c r="E475" s="1"/>
      <c r="F475" s="2"/>
      <c r="G475" s="2"/>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2"/>
      <c r="C476" s="2"/>
      <c r="D476" s="1"/>
      <c r="E476" s="1"/>
      <c r="F476" s="2"/>
      <c r="G476" s="2"/>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2"/>
      <c r="C477" s="2"/>
      <c r="D477" s="1"/>
      <c r="E477" s="1"/>
      <c r="F477" s="2"/>
      <c r="G477" s="2"/>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2"/>
      <c r="C478" s="2"/>
      <c r="D478" s="1"/>
      <c r="E478" s="1"/>
      <c r="F478" s="2"/>
      <c r="G478" s="2"/>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2"/>
      <c r="C479" s="2"/>
      <c r="D479" s="1"/>
      <c r="E479" s="1"/>
      <c r="F479" s="2"/>
      <c r="G479" s="2"/>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2"/>
      <c r="C480" s="2"/>
      <c r="D480" s="1"/>
      <c r="E480" s="1"/>
      <c r="F480" s="2"/>
      <c r="G480" s="2"/>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2"/>
      <c r="C481" s="2"/>
      <c r="D481" s="1"/>
      <c r="E481" s="1"/>
      <c r="F481" s="2"/>
      <c r="G481" s="2"/>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2"/>
      <c r="C482" s="2"/>
      <c r="D482" s="1"/>
      <c r="E482" s="1"/>
      <c r="F482" s="2"/>
      <c r="G482" s="2"/>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2"/>
      <c r="C483" s="2"/>
      <c r="D483" s="1"/>
      <c r="E483" s="1"/>
      <c r="F483" s="2"/>
      <c r="G483" s="2"/>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2"/>
      <c r="C484" s="2"/>
      <c r="D484" s="1"/>
      <c r="E484" s="1"/>
      <c r="F484" s="2"/>
      <c r="G484" s="2"/>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2"/>
      <c r="C485" s="2"/>
      <c r="D485" s="1"/>
      <c r="E485" s="1"/>
      <c r="F485" s="2"/>
      <c r="G485" s="2"/>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2"/>
      <c r="C486" s="2"/>
      <c r="D486" s="1"/>
      <c r="E486" s="1"/>
      <c r="F486" s="2"/>
      <c r="G486" s="2"/>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2"/>
      <c r="C487" s="2"/>
      <c r="D487" s="1"/>
      <c r="E487" s="1"/>
      <c r="F487" s="2"/>
      <c r="G487" s="2"/>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2"/>
      <c r="C488" s="2"/>
      <c r="D488" s="1"/>
      <c r="E488" s="1"/>
      <c r="F488" s="2"/>
      <c r="G488" s="2"/>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2"/>
      <c r="C489" s="2"/>
      <c r="D489" s="1"/>
      <c r="E489" s="1"/>
      <c r="F489" s="2"/>
      <c r="G489" s="2"/>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2"/>
      <c r="C490" s="2"/>
      <c r="D490" s="1"/>
      <c r="E490" s="1"/>
      <c r="F490" s="2"/>
      <c r="G490" s="2"/>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2"/>
      <c r="C491" s="2"/>
      <c r="D491" s="1"/>
      <c r="E491" s="1"/>
      <c r="F491" s="2"/>
      <c r="G491" s="2"/>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2"/>
      <c r="C492" s="2"/>
      <c r="D492" s="1"/>
      <c r="E492" s="1"/>
      <c r="F492" s="2"/>
      <c r="G492" s="2"/>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2"/>
      <c r="C493" s="2"/>
      <c r="D493" s="1"/>
      <c r="E493" s="1"/>
      <c r="F493" s="2"/>
      <c r="G493" s="2"/>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2"/>
      <c r="C494" s="2"/>
      <c r="D494" s="1"/>
      <c r="E494" s="1"/>
      <c r="F494" s="2"/>
      <c r="G494" s="2"/>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2"/>
      <c r="C495" s="2"/>
      <c r="D495" s="1"/>
      <c r="E495" s="1"/>
      <c r="F495" s="2"/>
      <c r="G495" s="2"/>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2"/>
      <c r="C496" s="2"/>
      <c r="D496" s="1"/>
      <c r="E496" s="1"/>
      <c r="F496" s="2"/>
      <c r="G496" s="2"/>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2"/>
      <c r="C497" s="2"/>
      <c r="D497" s="1"/>
      <c r="E497" s="1"/>
      <c r="F497" s="2"/>
      <c r="G497" s="2"/>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2"/>
      <c r="C498" s="2"/>
      <c r="D498" s="1"/>
      <c r="E498" s="1"/>
      <c r="F498" s="2"/>
      <c r="G498" s="2"/>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2"/>
      <c r="C499" s="2"/>
      <c r="D499" s="1"/>
      <c r="E499" s="1"/>
      <c r="F499" s="2"/>
      <c r="G499" s="2"/>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2"/>
      <c r="C500" s="2"/>
      <c r="D500" s="1"/>
      <c r="E500" s="1"/>
      <c r="F500" s="2"/>
      <c r="G500" s="2"/>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2"/>
      <c r="C501" s="2"/>
      <c r="D501" s="1"/>
      <c r="E501" s="1"/>
      <c r="F501" s="2"/>
      <c r="G501" s="2"/>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2"/>
      <c r="C502" s="2"/>
      <c r="D502" s="1"/>
      <c r="E502" s="1"/>
      <c r="F502" s="2"/>
      <c r="G502" s="2"/>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2"/>
      <c r="C503" s="2"/>
      <c r="D503" s="1"/>
      <c r="E503" s="1"/>
      <c r="F503" s="2"/>
      <c r="G503" s="2"/>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2"/>
      <c r="C504" s="2"/>
      <c r="D504" s="1"/>
      <c r="E504" s="1"/>
      <c r="F504" s="2"/>
      <c r="G504" s="2"/>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2"/>
      <c r="C505" s="2"/>
      <c r="D505" s="1"/>
      <c r="E505" s="1"/>
      <c r="F505" s="2"/>
      <c r="G505" s="2"/>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2"/>
      <c r="C506" s="2"/>
      <c r="D506" s="1"/>
      <c r="E506" s="1"/>
      <c r="F506" s="2"/>
      <c r="G506" s="2"/>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2"/>
      <c r="C507" s="2"/>
      <c r="D507" s="1"/>
      <c r="E507" s="1"/>
      <c r="F507" s="2"/>
      <c r="G507" s="2"/>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2"/>
      <c r="C508" s="2"/>
      <c r="D508" s="1"/>
      <c r="E508" s="1"/>
      <c r="F508" s="2"/>
      <c r="G508" s="2"/>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2"/>
      <c r="C509" s="2"/>
      <c r="D509" s="1"/>
      <c r="E509" s="1"/>
      <c r="F509" s="2"/>
      <c r="G509" s="2"/>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2"/>
      <c r="C510" s="2"/>
      <c r="D510" s="1"/>
      <c r="E510" s="1"/>
      <c r="F510" s="2"/>
      <c r="G510" s="2"/>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2"/>
      <c r="C511" s="2"/>
      <c r="D511" s="1"/>
      <c r="E511" s="1"/>
      <c r="F511" s="2"/>
      <c r="G511" s="2"/>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2"/>
      <c r="C512" s="2"/>
      <c r="D512" s="1"/>
      <c r="E512" s="1"/>
      <c r="F512" s="2"/>
      <c r="G512" s="2"/>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2"/>
      <c r="C513" s="2"/>
      <c r="D513" s="1"/>
      <c r="E513" s="1"/>
      <c r="F513" s="2"/>
      <c r="G513" s="2"/>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2"/>
      <c r="C514" s="2"/>
      <c r="D514" s="1"/>
      <c r="E514" s="1"/>
      <c r="F514" s="2"/>
      <c r="G514" s="2"/>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2"/>
      <c r="C515" s="2"/>
      <c r="D515" s="1"/>
      <c r="E515" s="1"/>
      <c r="F515" s="2"/>
      <c r="G515" s="2"/>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2"/>
      <c r="C516" s="2"/>
      <c r="D516" s="1"/>
      <c r="E516" s="1"/>
      <c r="F516" s="2"/>
      <c r="G516" s="2"/>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2"/>
      <c r="C517" s="2"/>
      <c r="D517" s="1"/>
      <c r="E517" s="1"/>
      <c r="F517" s="2"/>
      <c r="G517" s="2"/>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2"/>
      <c r="C518" s="2"/>
      <c r="D518" s="1"/>
      <c r="E518" s="1"/>
      <c r="F518" s="2"/>
      <c r="G518" s="2"/>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2"/>
      <c r="C519" s="2"/>
      <c r="D519" s="1"/>
      <c r="E519" s="1"/>
      <c r="F519" s="2"/>
      <c r="G519" s="2"/>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2"/>
      <c r="C520" s="2"/>
      <c r="D520" s="1"/>
      <c r="E520" s="1"/>
      <c r="F520" s="2"/>
      <c r="G520" s="2"/>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2"/>
      <c r="C521" s="2"/>
      <c r="D521" s="1"/>
      <c r="E521" s="1"/>
      <c r="F521" s="2"/>
      <c r="G521" s="2"/>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2"/>
      <c r="C522" s="2"/>
      <c r="D522" s="1"/>
      <c r="E522" s="1"/>
      <c r="F522" s="2"/>
      <c r="G522" s="2"/>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2"/>
      <c r="C523" s="2"/>
      <c r="D523" s="1"/>
      <c r="E523" s="1"/>
      <c r="F523" s="2"/>
      <c r="G523" s="2"/>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2"/>
      <c r="C524" s="2"/>
      <c r="D524" s="1"/>
      <c r="E524" s="1"/>
      <c r="F524" s="2"/>
      <c r="G524" s="2"/>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2"/>
      <c r="C525" s="2"/>
      <c r="D525" s="1"/>
      <c r="E525" s="1"/>
      <c r="F525" s="2"/>
      <c r="G525" s="2"/>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2"/>
      <c r="C526" s="2"/>
      <c r="D526" s="1"/>
      <c r="E526" s="1"/>
      <c r="F526" s="2"/>
      <c r="G526" s="2"/>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2"/>
      <c r="C527" s="2"/>
      <c r="D527" s="1"/>
      <c r="E527" s="1"/>
      <c r="F527" s="2"/>
      <c r="G527" s="2"/>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2"/>
      <c r="C528" s="2"/>
      <c r="D528" s="1"/>
      <c r="E528" s="1"/>
      <c r="F528" s="2"/>
      <c r="G528" s="2"/>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2"/>
      <c r="C529" s="2"/>
      <c r="D529" s="1"/>
      <c r="E529" s="1"/>
      <c r="F529" s="2"/>
      <c r="G529" s="2"/>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2"/>
      <c r="C530" s="2"/>
      <c r="D530" s="1"/>
      <c r="E530" s="1"/>
      <c r="F530" s="2"/>
      <c r="G530" s="2"/>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2"/>
      <c r="C531" s="2"/>
      <c r="D531" s="1"/>
      <c r="E531" s="1"/>
      <c r="F531" s="2"/>
      <c r="G531" s="2"/>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2"/>
      <c r="C532" s="2"/>
      <c r="D532" s="1"/>
      <c r="E532" s="1"/>
      <c r="F532" s="2"/>
      <c r="G532" s="2"/>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2"/>
      <c r="C533" s="2"/>
      <c r="D533" s="1"/>
      <c r="E533" s="1"/>
      <c r="F533" s="2"/>
      <c r="G533" s="2"/>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2"/>
      <c r="C534" s="2"/>
      <c r="D534" s="1"/>
      <c r="E534" s="1"/>
      <c r="F534" s="2"/>
      <c r="G534" s="2"/>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2"/>
      <c r="C535" s="2"/>
      <c r="D535" s="1"/>
      <c r="E535" s="1"/>
      <c r="F535" s="2"/>
      <c r="G535" s="2"/>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2"/>
      <c r="C536" s="2"/>
      <c r="D536" s="1"/>
      <c r="E536" s="1"/>
      <c r="F536" s="2"/>
      <c r="G536" s="2"/>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2"/>
      <c r="C537" s="2"/>
      <c r="D537" s="1"/>
      <c r="E537" s="1"/>
      <c r="F537" s="2"/>
      <c r="G537" s="2"/>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2"/>
      <c r="C538" s="2"/>
      <c r="D538" s="1"/>
      <c r="E538" s="1"/>
      <c r="F538" s="2"/>
      <c r="G538" s="2"/>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2"/>
      <c r="C539" s="2"/>
      <c r="D539" s="1"/>
      <c r="E539" s="1"/>
      <c r="F539" s="2"/>
      <c r="G539" s="2"/>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2"/>
      <c r="C540" s="2"/>
      <c r="D540" s="1"/>
      <c r="E540" s="1"/>
      <c r="F540" s="2"/>
      <c r="G540" s="2"/>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2"/>
      <c r="C541" s="2"/>
      <c r="D541" s="1"/>
      <c r="E541" s="1"/>
      <c r="F541" s="2"/>
      <c r="G541" s="2"/>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2"/>
      <c r="C542" s="2"/>
      <c r="D542" s="1"/>
      <c r="E542" s="1"/>
      <c r="F542" s="2"/>
      <c r="G542" s="2"/>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2"/>
      <c r="C543" s="2"/>
      <c r="D543" s="1"/>
      <c r="E543" s="1"/>
      <c r="F543" s="2"/>
      <c r="G543" s="2"/>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2"/>
      <c r="C544" s="2"/>
      <c r="D544" s="1"/>
      <c r="E544" s="1"/>
      <c r="F544" s="2"/>
      <c r="G544" s="2"/>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2"/>
      <c r="C545" s="2"/>
      <c r="D545" s="1"/>
      <c r="E545" s="1"/>
      <c r="F545" s="2"/>
      <c r="G545" s="2"/>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2"/>
      <c r="C546" s="2"/>
      <c r="D546" s="1"/>
      <c r="E546" s="1"/>
      <c r="F546" s="2"/>
      <c r="G546" s="2"/>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2"/>
      <c r="C547" s="2"/>
      <c r="D547" s="1"/>
      <c r="E547" s="1"/>
      <c r="F547" s="2"/>
      <c r="G547" s="2"/>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2"/>
      <c r="C548" s="2"/>
      <c r="D548" s="1"/>
      <c r="E548" s="1"/>
      <c r="F548" s="2"/>
      <c r="G548" s="2"/>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2"/>
      <c r="C549" s="2"/>
      <c r="D549" s="1"/>
      <c r="E549" s="1"/>
      <c r="F549" s="2"/>
      <c r="G549" s="2"/>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2"/>
      <c r="C550" s="2"/>
      <c r="D550" s="1"/>
      <c r="E550" s="1"/>
      <c r="F550" s="2"/>
      <c r="G550" s="2"/>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2"/>
      <c r="C551" s="2"/>
      <c r="D551" s="1"/>
      <c r="E551" s="1"/>
      <c r="F551" s="2"/>
      <c r="G551" s="2"/>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2"/>
      <c r="C552" s="2"/>
      <c r="D552" s="1"/>
      <c r="E552" s="1"/>
      <c r="F552" s="2"/>
      <c r="G552" s="2"/>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2"/>
      <c r="C553" s="2"/>
      <c r="D553" s="1"/>
      <c r="E553" s="1"/>
      <c r="F553" s="2"/>
      <c r="G553" s="2"/>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2"/>
      <c r="C554" s="2"/>
      <c r="D554" s="1"/>
      <c r="E554" s="1"/>
      <c r="F554" s="2"/>
      <c r="G554" s="2"/>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2"/>
      <c r="C555" s="2"/>
      <c r="D555" s="1"/>
      <c r="E555" s="1"/>
      <c r="F555" s="2"/>
      <c r="G555" s="2"/>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2"/>
      <c r="C556" s="2"/>
      <c r="D556" s="1"/>
      <c r="E556" s="1"/>
      <c r="F556" s="2"/>
      <c r="G556" s="2"/>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2"/>
      <c r="C557" s="2"/>
      <c r="D557" s="1"/>
      <c r="E557" s="1"/>
      <c r="F557" s="2"/>
      <c r="G557" s="2"/>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2"/>
      <c r="C558" s="2"/>
      <c r="D558" s="1"/>
      <c r="E558" s="1"/>
      <c r="F558" s="2"/>
      <c r="G558" s="2"/>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2"/>
      <c r="C559" s="2"/>
      <c r="D559" s="1"/>
      <c r="E559" s="1"/>
      <c r="F559" s="2"/>
      <c r="G559" s="2"/>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2"/>
      <c r="C560" s="2"/>
      <c r="D560" s="1"/>
      <c r="E560" s="1"/>
      <c r="F560" s="2"/>
      <c r="G560" s="2"/>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2"/>
      <c r="C561" s="2"/>
      <c r="D561" s="1"/>
      <c r="E561" s="1"/>
      <c r="F561" s="2"/>
      <c r="G561" s="2"/>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2"/>
      <c r="C562" s="2"/>
      <c r="D562" s="1"/>
      <c r="E562" s="1"/>
      <c r="F562" s="2"/>
      <c r="G562" s="2"/>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2"/>
      <c r="C563" s="2"/>
      <c r="D563" s="1"/>
      <c r="E563" s="1"/>
      <c r="F563" s="2"/>
      <c r="G563" s="2"/>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2"/>
      <c r="C564" s="2"/>
      <c r="D564" s="1"/>
      <c r="E564" s="1"/>
      <c r="F564" s="2"/>
      <c r="G564" s="2"/>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2"/>
      <c r="C565" s="2"/>
      <c r="D565" s="1"/>
      <c r="E565" s="1"/>
      <c r="F565" s="2"/>
      <c r="G565" s="2"/>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2"/>
      <c r="C566" s="2"/>
      <c r="D566" s="1"/>
      <c r="E566" s="1"/>
      <c r="F566" s="2"/>
      <c r="G566" s="2"/>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2"/>
      <c r="C567" s="2"/>
      <c r="D567" s="1"/>
      <c r="E567" s="1"/>
      <c r="F567" s="2"/>
      <c r="G567" s="2"/>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2"/>
      <c r="C568" s="2"/>
      <c r="D568" s="1"/>
      <c r="E568" s="1"/>
      <c r="F568" s="2"/>
      <c r="G568" s="2"/>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2"/>
      <c r="C569" s="2"/>
      <c r="D569" s="1"/>
      <c r="E569" s="1"/>
      <c r="F569" s="2"/>
      <c r="G569" s="2"/>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2"/>
      <c r="C570" s="2"/>
      <c r="D570" s="1"/>
      <c r="E570" s="1"/>
      <c r="F570" s="2"/>
      <c r="G570" s="2"/>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2"/>
      <c r="C571" s="2"/>
      <c r="D571" s="1"/>
      <c r="E571" s="1"/>
      <c r="F571" s="2"/>
      <c r="G571" s="2"/>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2"/>
      <c r="C572" s="2"/>
      <c r="D572" s="1"/>
      <c r="E572" s="1"/>
      <c r="F572" s="2"/>
      <c r="G572" s="2"/>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2"/>
      <c r="C573" s="2"/>
      <c r="D573" s="1"/>
      <c r="E573" s="1"/>
      <c r="F573" s="2"/>
      <c r="G573" s="2"/>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2"/>
      <c r="C574" s="2"/>
      <c r="D574" s="1"/>
      <c r="E574" s="1"/>
      <c r="F574" s="2"/>
      <c r="G574" s="2"/>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2"/>
      <c r="C575" s="2"/>
      <c r="D575" s="1"/>
      <c r="E575" s="1"/>
      <c r="F575" s="2"/>
      <c r="G575" s="2"/>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2"/>
      <c r="C576" s="2"/>
      <c r="D576" s="1"/>
      <c r="E576" s="1"/>
      <c r="F576" s="2"/>
      <c r="G576" s="2"/>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2"/>
      <c r="C577" s="2"/>
      <c r="D577" s="1"/>
      <c r="E577" s="1"/>
      <c r="F577" s="2"/>
      <c r="G577" s="2"/>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2"/>
      <c r="C578" s="2"/>
      <c r="D578" s="1"/>
      <c r="E578" s="1"/>
      <c r="F578" s="2"/>
      <c r="G578" s="2"/>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2"/>
      <c r="C579" s="2"/>
      <c r="D579" s="1"/>
      <c r="E579" s="1"/>
      <c r="F579" s="2"/>
      <c r="G579" s="2"/>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2"/>
      <c r="C580" s="2"/>
      <c r="D580" s="1"/>
      <c r="E580" s="1"/>
      <c r="F580" s="2"/>
      <c r="G580" s="2"/>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2"/>
      <c r="C581" s="2"/>
      <c r="D581" s="1"/>
      <c r="E581" s="1"/>
      <c r="F581" s="2"/>
      <c r="G581" s="2"/>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2"/>
      <c r="C582" s="2"/>
      <c r="D582" s="1"/>
      <c r="E582" s="1"/>
      <c r="F582" s="2"/>
      <c r="G582" s="2"/>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2"/>
      <c r="C583" s="2"/>
      <c r="D583" s="1"/>
      <c r="E583" s="1"/>
      <c r="F583" s="2"/>
      <c r="G583" s="2"/>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2"/>
      <c r="C584" s="2"/>
      <c r="D584" s="1"/>
      <c r="E584" s="1"/>
      <c r="F584" s="2"/>
      <c r="G584" s="2"/>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2"/>
      <c r="C585" s="2"/>
      <c r="D585" s="1"/>
      <c r="E585" s="1"/>
      <c r="F585" s="2"/>
      <c r="G585" s="2"/>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2"/>
      <c r="C586" s="2"/>
      <c r="D586" s="1"/>
      <c r="E586" s="1"/>
      <c r="F586" s="2"/>
      <c r="G586" s="2"/>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2"/>
      <c r="C587" s="2"/>
      <c r="D587" s="1"/>
      <c r="E587" s="1"/>
      <c r="F587" s="2"/>
      <c r="G587" s="2"/>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2"/>
      <c r="C588" s="2"/>
      <c r="D588" s="1"/>
      <c r="E588" s="1"/>
      <c r="F588" s="2"/>
      <c r="G588" s="2"/>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2"/>
      <c r="C589" s="2"/>
      <c r="D589" s="1"/>
      <c r="E589" s="1"/>
      <c r="F589" s="2"/>
      <c r="G589" s="2"/>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2"/>
      <c r="C590" s="2"/>
      <c r="D590" s="1"/>
      <c r="E590" s="1"/>
      <c r="F590" s="2"/>
      <c r="G590" s="2"/>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2"/>
      <c r="C591" s="2"/>
      <c r="D591" s="1"/>
      <c r="E591" s="1"/>
      <c r="F591" s="2"/>
      <c r="G591" s="2"/>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2"/>
      <c r="C592" s="2"/>
      <c r="D592" s="1"/>
      <c r="E592" s="1"/>
      <c r="F592" s="2"/>
      <c r="G592" s="2"/>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2"/>
      <c r="C593" s="2"/>
      <c r="D593" s="1"/>
      <c r="E593" s="1"/>
      <c r="F593" s="2"/>
      <c r="G593" s="2"/>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2"/>
      <c r="C594" s="2"/>
      <c r="D594" s="1"/>
      <c r="E594" s="1"/>
      <c r="F594" s="2"/>
      <c r="G594" s="2"/>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2"/>
      <c r="C595" s="2"/>
      <c r="D595" s="1"/>
      <c r="E595" s="1"/>
      <c r="F595" s="2"/>
      <c r="G595" s="2"/>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2"/>
      <c r="C596" s="2"/>
      <c r="D596" s="1"/>
      <c r="E596" s="1"/>
      <c r="F596" s="2"/>
      <c r="G596" s="2"/>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2"/>
      <c r="C597" s="2"/>
      <c r="D597" s="1"/>
      <c r="E597" s="1"/>
      <c r="F597" s="2"/>
      <c r="G597" s="2"/>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2"/>
      <c r="C598" s="2"/>
      <c r="D598" s="1"/>
      <c r="E598" s="1"/>
      <c r="F598" s="2"/>
      <c r="G598" s="2"/>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2"/>
      <c r="C599" s="2"/>
      <c r="D599" s="1"/>
      <c r="E599" s="1"/>
      <c r="F599" s="2"/>
      <c r="G599" s="2"/>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2"/>
      <c r="C600" s="2"/>
      <c r="D600" s="1"/>
      <c r="E600" s="1"/>
      <c r="F600" s="2"/>
      <c r="G600" s="2"/>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2"/>
      <c r="C601" s="2"/>
      <c r="D601" s="1"/>
      <c r="E601" s="1"/>
      <c r="F601" s="2"/>
      <c r="G601" s="2"/>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2"/>
      <c r="C602" s="2"/>
      <c r="D602" s="1"/>
      <c r="E602" s="1"/>
      <c r="F602" s="2"/>
      <c r="G602" s="2"/>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2"/>
      <c r="C603" s="2"/>
      <c r="D603" s="1"/>
      <c r="E603" s="1"/>
      <c r="F603" s="2"/>
      <c r="G603" s="2"/>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2"/>
      <c r="C604" s="2"/>
      <c r="D604" s="1"/>
      <c r="E604" s="1"/>
      <c r="F604" s="2"/>
      <c r="G604" s="2"/>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2"/>
      <c r="C605" s="2"/>
      <c r="D605" s="1"/>
      <c r="E605" s="1"/>
      <c r="F605" s="2"/>
      <c r="G605" s="2"/>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2"/>
      <c r="C606" s="2"/>
      <c r="D606" s="1"/>
      <c r="E606" s="1"/>
      <c r="F606" s="2"/>
      <c r="G606" s="2"/>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2"/>
      <c r="C607" s="2"/>
      <c r="D607" s="1"/>
      <c r="E607" s="1"/>
      <c r="F607" s="2"/>
      <c r="G607" s="2"/>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2"/>
      <c r="C608" s="2"/>
      <c r="D608" s="1"/>
      <c r="E608" s="1"/>
      <c r="F608" s="2"/>
      <c r="G608" s="2"/>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2"/>
      <c r="C609" s="2"/>
      <c r="D609" s="1"/>
      <c r="E609" s="1"/>
      <c r="F609" s="2"/>
      <c r="G609" s="2"/>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2"/>
      <c r="C610" s="2"/>
      <c r="D610" s="1"/>
      <c r="E610" s="1"/>
      <c r="F610" s="2"/>
      <c r="G610" s="2"/>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2"/>
      <c r="C611" s="2"/>
      <c r="D611" s="1"/>
      <c r="E611" s="1"/>
      <c r="F611" s="2"/>
      <c r="G611" s="2"/>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2"/>
      <c r="C612" s="2"/>
      <c r="D612" s="1"/>
      <c r="E612" s="1"/>
      <c r="F612" s="2"/>
      <c r="G612" s="2"/>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2"/>
      <c r="C613" s="2"/>
      <c r="D613" s="1"/>
      <c r="E613" s="1"/>
      <c r="F613" s="2"/>
      <c r="G613" s="2"/>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2"/>
      <c r="C614" s="2"/>
      <c r="D614" s="1"/>
      <c r="E614" s="1"/>
      <c r="F614" s="2"/>
      <c r="G614" s="2"/>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2"/>
      <c r="C615" s="2"/>
      <c r="D615" s="1"/>
      <c r="E615" s="1"/>
      <c r="F615" s="2"/>
      <c r="G615" s="2"/>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2"/>
      <c r="C616" s="2"/>
      <c r="D616" s="1"/>
      <c r="E616" s="1"/>
      <c r="F616" s="2"/>
      <c r="G616" s="2"/>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2"/>
      <c r="C617" s="2"/>
      <c r="D617" s="1"/>
      <c r="E617" s="1"/>
      <c r="F617" s="2"/>
      <c r="G617" s="2"/>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2"/>
      <c r="C618" s="2"/>
      <c r="D618" s="1"/>
      <c r="E618" s="1"/>
      <c r="F618" s="2"/>
      <c r="G618" s="2"/>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2"/>
      <c r="C619" s="2"/>
      <c r="D619" s="1"/>
      <c r="E619" s="1"/>
      <c r="F619" s="2"/>
      <c r="G619" s="2"/>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2"/>
      <c r="C620" s="2"/>
      <c r="D620" s="1"/>
      <c r="E620" s="1"/>
      <c r="F620" s="2"/>
      <c r="G620" s="2"/>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2"/>
      <c r="C621" s="2"/>
      <c r="D621" s="1"/>
      <c r="E621" s="1"/>
      <c r="F621" s="2"/>
      <c r="G621" s="2"/>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2"/>
      <c r="C622" s="2"/>
      <c r="D622" s="1"/>
      <c r="E622" s="1"/>
      <c r="F622" s="2"/>
      <c r="G622" s="2"/>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2"/>
      <c r="C623" s="2"/>
      <c r="D623" s="1"/>
      <c r="E623" s="1"/>
      <c r="F623" s="2"/>
      <c r="G623" s="2"/>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2"/>
      <c r="C624" s="2"/>
      <c r="D624" s="1"/>
      <c r="E624" s="1"/>
      <c r="F624" s="2"/>
      <c r="G624" s="2"/>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2"/>
      <c r="C625" s="2"/>
      <c r="D625" s="1"/>
      <c r="E625" s="1"/>
      <c r="F625" s="2"/>
      <c r="G625" s="2"/>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2"/>
      <c r="C626" s="2"/>
      <c r="D626" s="1"/>
      <c r="E626" s="1"/>
      <c r="F626" s="2"/>
      <c r="G626" s="2"/>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2"/>
      <c r="C627" s="2"/>
      <c r="D627" s="1"/>
      <c r="E627" s="1"/>
      <c r="F627" s="2"/>
      <c r="G627" s="2"/>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2"/>
      <c r="C628" s="2"/>
      <c r="D628" s="1"/>
      <c r="E628" s="1"/>
      <c r="F628" s="2"/>
      <c r="G628" s="2"/>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2"/>
      <c r="C629" s="2"/>
      <c r="D629" s="1"/>
      <c r="E629" s="1"/>
      <c r="F629" s="2"/>
      <c r="G629" s="2"/>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2"/>
      <c r="C630" s="2"/>
      <c r="D630" s="1"/>
      <c r="E630" s="1"/>
      <c r="F630" s="2"/>
      <c r="G630" s="2"/>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2"/>
      <c r="C631" s="2"/>
      <c r="D631" s="1"/>
      <c r="E631" s="1"/>
      <c r="F631" s="2"/>
      <c r="G631" s="2"/>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2"/>
      <c r="C632" s="2"/>
      <c r="D632" s="1"/>
      <c r="E632" s="1"/>
      <c r="F632" s="2"/>
      <c r="G632" s="2"/>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2"/>
      <c r="C633" s="2"/>
      <c r="D633" s="1"/>
      <c r="E633" s="1"/>
      <c r="F633" s="2"/>
      <c r="G633" s="2"/>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2"/>
      <c r="C634" s="2"/>
      <c r="D634" s="1"/>
      <c r="E634" s="1"/>
      <c r="F634" s="2"/>
      <c r="G634" s="2"/>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2"/>
      <c r="C635" s="2"/>
      <c r="D635" s="1"/>
      <c r="E635" s="1"/>
      <c r="F635" s="2"/>
      <c r="G635" s="2"/>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2"/>
      <c r="C636" s="2"/>
      <c r="D636" s="1"/>
      <c r="E636" s="1"/>
      <c r="F636" s="2"/>
      <c r="G636" s="2"/>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2"/>
      <c r="C637" s="2"/>
      <c r="D637" s="1"/>
      <c r="E637" s="1"/>
      <c r="F637" s="2"/>
      <c r="G637" s="2"/>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2"/>
      <c r="C638" s="2"/>
      <c r="D638" s="1"/>
      <c r="E638" s="1"/>
      <c r="F638" s="2"/>
      <c r="G638" s="2"/>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2"/>
      <c r="C639" s="2"/>
      <c r="D639" s="1"/>
      <c r="E639" s="1"/>
      <c r="F639" s="2"/>
      <c r="G639" s="2"/>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2"/>
      <c r="C640" s="2"/>
      <c r="D640" s="1"/>
      <c r="E640" s="1"/>
      <c r="F640" s="2"/>
      <c r="G640" s="2"/>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2"/>
      <c r="C641" s="2"/>
      <c r="D641" s="1"/>
      <c r="E641" s="1"/>
      <c r="F641" s="2"/>
      <c r="G641" s="2"/>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2"/>
      <c r="C642" s="2"/>
      <c r="D642" s="1"/>
      <c r="E642" s="1"/>
      <c r="F642" s="2"/>
      <c r="G642" s="2"/>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2"/>
      <c r="C643" s="2"/>
      <c r="D643" s="1"/>
      <c r="E643" s="1"/>
      <c r="F643" s="2"/>
      <c r="G643" s="2"/>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2"/>
      <c r="C644" s="2"/>
      <c r="D644" s="1"/>
      <c r="E644" s="1"/>
      <c r="F644" s="2"/>
      <c r="G644" s="2"/>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2"/>
      <c r="C645" s="2"/>
      <c r="D645" s="1"/>
      <c r="E645" s="1"/>
      <c r="F645" s="2"/>
      <c r="G645" s="2"/>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2"/>
      <c r="C646" s="2"/>
      <c r="D646" s="1"/>
      <c r="E646" s="1"/>
      <c r="F646" s="2"/>
      <c r="G646" s="2"/>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2"/>
      <c r="C647" s="2"/>
      <c r="D647" s="1"/>
      <c r="E647" s="1"/>
      <c r="F647" s="2"/>
      <c r="G647" s="2"/>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2"/>
      <c r="C648" s="2"/>
      <c r="D648" s="1"/>
      <c r="E648" s="1"/>
      <c r="F648" s="2"/>
      <c r="G648" s="2"/>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2"/>
      <c r="C649" s="2"/>
      <c r="D649" s="1"/>
      <c r="E649" s="1"/>
      <c r="F649" s="2"/>
      <c r="G649" s="2"/>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2"/>
      <c r="C650" s="2"/>
      <c r="D650" s="1"/>
      <c r="E650" s="1"/>
      <c r="F650" s="2"/>
      <c r="G650" s="2"/>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2"/>
      <c r="C651" s="2"/>
      <c r="D651" s="1"/>
      <c r="E651" s="1"/>
      <c r="F651" s="2"/>
      <c r="G651" s="2"/>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2"/>
      <c r="C652" s="2"/>
      <c r="D652" s="1"/>
      <c r="E652" s="1"/>
      <c r="F652" s="2"/>
      <c r="G652" s="2"/>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2"/>
      <c r="C653" s="2"/>
      <c r="D653" s="1"/>
      <c r="E653" s="1"/>
      <c r="F653" s="2"/>
      <c r="G653" s="2"/>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2"/>
      <c r="C654" s="2"/>
      <c r="D654" s="1"/>
      <c r="E654" s="1"/>
      <c r="F654" s="2"/>
      <c r="G654" s="2"/>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2"/>
      <c r="C655" s="2"/>
      <c r="D655" s="1"/>
      <c r="E655" s="1"/>
      <c r="F655" s="2"/>
      <c r="G655" s="2"/>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2"/>
      <c r="C656" s="2"/>
      <c r="D656" s="1"/>
      <c r="E656" s="1"/>
      <c r="F656" s="2"/>
      <c r="G656" s="2"/>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2"/>
      <c r="C657" s="2"/>
      <c r="D657" s="1"/>
      <c r="E657" s="1"/>
      <c r="F657" s="2"/>
      <c r="G657" s="2"/>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2"/>
      <c r="C658" s="2"/>
      <c r="D658" s="1"/>
      <c r="E658" s="1"/>
      <c r="F658" s="2"/>
      <c r="G658" s="2"/>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2"/>
      <c r="C659" s="2"/>
      <c r="D659" s="1"/>
      <c r="E659" s="1"/>
      <c r="F659" s="2"/>
      <c r="G659" s="2"/>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2"/>
      <c r="C660" s="2"/>
      <c r="D660" s="1"/>
      <c r="E660" s="1"/>
      <c r="F660" s="2"/>
      <c r="G660" s="2"/>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2"/>
      <c r="C661" s="2"/>
      <c r="D661" s="1"/>
      <c r="E661" s="1"/>
      <c r="F661" s="2"/>
      <c r="G661" s="2"/>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2"/>
      <c r="C662" s="2"/>
      <c r="D662" s="1"/>
      <c r="E662" s="1"/>
      <c r="F662" s="2"/>
      <c r="G662" s="2"/>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2"/>
      <c r="C663" s="2"/>
      <c r="D663" s="1"/>
      <c r="E663" s="1"/>
      <c r="F663" s="2"/>
      <c r="G663" s="2"/>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2"/>
      <c r="C664" s="2"/>
      <c r="D664" s="1"/>
      <c r="E664" s="1"/>
      <c r="F664" s="2"/>
      <c r="G664" s="2"/>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2"/>
      <c r="C665" s="2"/>
      <c r="D665" s="1"/>
      <c r="E665" s="1"/>
      <c r="F665" s="2"/>
      <c r="G665" s="2"/>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2"/>
      <c r="C666" s="2"/>
      <c r="D666" s="1"/>
      <c r="E666" s="1"/>
      <c r="F666" s="2"/>
      <c r="G666" s="2"/>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2"/>
      <c r="C667" s="2"/>
      <c r="D667" s="1"/>
      <c r="E667" s="1"/>
      <c r="F667" s="2"/>
      <c r="G667" s="2"/>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2"/>
      <c r="C668" s="2"/>
      <c r="D668" s="1"/>
      <c r="E668" s="1"/>
      <c r="F668" s="2"/>
      <c r="G668" s="2"/>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2"/>
      <c r="C669" s="2"/>
      <c r="D669" s="1"/>
      <c r="E669" s="1"/>
      <c r="F669" s="2"/>
      <c r="G669" s="2"/>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2"/>
      <c r="C670" s="2"/>
      <c r="D670" s="1"/>
      <c r="E670" s="1"/>
      <c r="F670" s="2"/>
      <c r="G670" s="2"/>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2"/>
      <c r="C671" s="2"/>
      <c r="D671" s="1"/>
      <c r="E671" s="1"/>
      <c r="F671" s="2"/>
      <c r="G671" s="2"/>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2"/>
      <c r="C672" s="2"/>
      <c r="D672" s="1"/>
      <c r="E672" s="1"/>
      <c r="F672" s="2"/>
      <c r="G672" s="2"/>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2"/>
      <c r="C673" s="2"/>
      <c r="D673" s="1"/>
      <c r="E673" s="1"/>
      <c r="F673" s="2"/>
      <c r="G673" s="2"/>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2"/>
      <c r="C674" s="2"/>
      <c r="D674" s="1"/>
      <c r="E674" s="1"/>
      <c r="F674" s="2"/>
      <c r="G674" s="2"/>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2"/>
      <c r="C675" s="2"/>
      <c r="D675" s="1"/>
      <c r="E675" s="1"/>
      <c r="F675" s="2"/>
      <c r="G675" s="2"/>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2"/>
      <c r="C676" s="2"/>
      <c r="D676" s="1"/>
      <c r="E676" s="1"/>
      <c r="F676" s="2"/>
      <c r="G676" s="2"/>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2"/>
      <c r="C677" s="2"/>
      <c r="D677" s="1"/>
      <c r="E677" s="1"/>
      <c r="F677" s="2"/>
      <c r="G677" s="2"/>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2"/>
      <c r="C678" s="2"/>
      <c r="D678" s="1"/>
      <c r="E678" s="1"/>
      <c r="F678" s="2"/>
      <c r="G678" s="2"/>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2"/>
      <c r="C679" s="2"/>
      <c r="D679" s="1"/>
      <c r="E679" s="1"/>
      <c r="F679" s="2"/>
      <c r="G679" s="2"/>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2"/>
      <c r="C680" s="2"/>
      <c r="D680" s="1"/>
      <c r="E680" s="1"/>
      <c r="F680" s="2"/>
      <c r="G680" s="2"/>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2"/>
      <c r="C681" s="2"/>
      <c r="D681" s="1"/>
      <c r="E681" s="1"/>
      <c r="F681" s="2"/>
      <c r="G681" s="2"/>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2"/>
      <c r="C682" s="2"/>
      <c r="D682" s="1"/>
      <c r="E682" s="1"/>
      <c r="F682" s="2"/>
      <c r="G682" s="2"/>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2"/>
      <c r="C683" s="2"/>
      <c r="D683" s="1"/>
      <c r="E683" s="1"/>
      <c r="F683" s="2"/>
      <c r="G683" s="2"/>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2"/>
      <c r="C684" s="2"/>
      <c r="D684" s="1"/>
      <c r="E684" s="1"/>
      <c r="F684" s="2"/>
      <c r="G684" s="2"/>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2"/>
      <c r="C685" s="2"/>
      <c r="D685" s="1"/>
      <c r="E685" s="1"/>
      <c r="F685" s="2"/>
      <c r="G685" s="2"/>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2"/>
      <c r="C686" s="2"/>
      <c r="D686" s="1"/>
      <c r="E686" s="1"/>
      <c r="F686" s="2"/>
      <c r="G686" s="2"/>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2"/>
      <c r="C687" s="2"/>
      <c r="D687" s="1"/>
      <c r="E687" s="1"/>
      <c r="F687" s="2"/>
      <c r="G687" s="2"/>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2"/>
      <c r="C688" s="2"/>
      <c r="D688" s="1"/>
      <c r="E688" s="1"/>
      <c r="F688" s="2"/>
      <c r="G688" s="2"/>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2"/>
      <c r="C689" s="2"/>
      <c r="D689" s="1"/>
      <c r="E689" s="1"/>
      <c r="F689" s="2"/>
      <c r="G689" s="2"/>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2"/>
      <c r="C690" s="2"/>
      <c r="D690" s="1"/>
      <c r="E690" s="1"/>
      <c r="F690" s="2"/>
      <c r="G690" s="2"/>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2"/>
      <c r="C691" s="2"/>
      <c r="D691" s="1"/>
      <c r="E691" s="1"/>
      <c r="F691" s="2"/>
      <c r="G691" s="2"/>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2"/>
      <c r="C692" s="2"/>
      <c r="D692" s="1"/>
      <c r="E692" s="1"/>
      <c r="F692" s="2"/>
      <c r="G692" s="2"/>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2"/>
      <c r="C693" s="2"/>
      <c r="D693" s="1"/>
      <c r="E693" s="1"/>
      <c r="F693" s="2"/>
      <c r="G693" s="2"/>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2"/>
      <c r="C694" s="2"/>
      <c r="D694" s="1"/>
      <c r="E694" s="1"/>
      <c r="F694" s="2"/>
      <c r="G694" s="2"/>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2"/>
      <c r="C695" s="2"/>
      <c r="D695" s="1"/>
      <c r="E695" s="1"/>
      <c r="F695" s="2"/>
      <c r="G695" s="2"/>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2"/>
      <c r="C696" s="2"/>
      <c r="D696" s="1"/>
      <c r="E696" s="1"/>
      <c r="F696" s="2"/>
      <c r="G696" s="2"/>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2"/>
      <c r="C697" s="2"/>
      <c r="D697" s="1"/>
      <c r="E697" s="1"/>
      <c r="F697" s="2"/>
      <c r="G697" s="2"/>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2"/>
      <c r="C698" s="2"/>
      <c r="D698" s="1"/>
      <c r="E698" s="1"/>
      <c r="F698" s="2"/>
      <c r="G698" s="2"/>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2"/>
      <c r="C699" s="2"/>
      <c r="D699" s="1"/>
      <c r="E699" s="1"/>
      <c r="F699" s="2"/>
      <c r="G699" s="2"/>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2"/>
      <c r="C700" s="2"/>
      <c r="D700" s="1"/>
      <c r="E700" s="1"/>
      <c r="F700" s="2"/>
      <c r="G700" s="2"/>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2"/>
      <c r="C701" s="2"/>
      <c r="D701" s="1"/>
      <c r="E701" s="1"/>
      <c r="F701" s="2"/>
      <c r="G701" s="2"/>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2"/>
      <c r="C702" s="2"/>
      <c r="D702" s="1"/>
      <c r="E702" s="1"/>
      <c r="F702" s="2"/>
      <c r="G702" s="2"/>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2"/>
      <c r="C703" s="2"/>
      <c r="D703" s="1"/>
      <c r="E703" s="1"/>
      <c r="F703" s="2"/>
      <c r="G703" s="2"/>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2"/>
      <c r="C704" s="2"/>
      <c r="D704" s="1"/>
      <c r="E704" s="1"/>
      <c r="F704" s="2"/>
      <c r="G704" s="2"/>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2"/>
      <c r="C705" s="2"/>
      <c r="D705" s="1"/>
      <c r="E705" s="1"/>
      <c r="F705" s="2"/>
      <c r="G705" s="2"/>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2"/>
      <c r="C706" s="2"/>
      <c r="D706" s="1"/>
      <c r="E706" s="1"/>
      <c r="F706" s="2"/>
      <c r="G706" s="2"/>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2"/>
      <c r="C707" s="2"/>
      <c r="D707" s="1"/>
      <c r="E707" s="1"/>
      <c r="F707" s="2"/>
      <c r="G707" s="2"/>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2"/>
      <c r="C708" s="2"/>
      <c r="D708" s="1"/>
      <c r="E708" s="1"/>
      <c r="F708" s="2"/>
      <c r="G708" s="2"/>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2"/>
      <c r="C709" s="2"/>
      <c r="D709" s="1"/>
      <c r="E709" s="1"/>
      <c r="F709" s="2"/>
      <c r="G709" s="2"/>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2"/>
      <c r="C710" s="2"/>
      <c r="D710" s="1"/>
      <c r="E710" s="1"/>
      <c r="F710" s="2"/>
      <c r="G710" s="2"/>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2"/>
      <c r="C711" s="2"/>
      <c r="D711" s="1"/>
      <c r="E711" s="1"/>
      <c r="F711" s="2"/>
      <c r="G711" s="2"/>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2"/>
      <c r="C712" s="2"/>
      <c r="D712" s="1"/>
      <c r="E712" s="1"/>
      <c r="F712" s="2"/>
      <c r="G712" s="2"/>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2"/>
      <c r="C713" s="2"/>
      <c r="D713" s="1"/>
      <c r="E713" s="1"/>
      <c r="F713" s="2"/>
      <c r="G713" s="2"/>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2"/>
      <c r="C714" s="2"/>
      <c r="D714" s="1"/>
      <c r="E714" s="1"/>
      <c r="F714" s="2"/>
      <c r="G714" s="2"/>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2"/>
      <c r="C715" s="2"/>
      <c r="D715" s="1"/>
      <c r="E715" s="1"/>
      <c r="F715" s="2"/>
      <c r="G715" s="2"/>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2"/>
      <c r="C716" s="2"/>
      <c r="D716" s="1"/>
      <c r="E716" s="1"/>
      <c r="F716" s="2"/>
      <c r="G716" s="2"/>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2"/>
      <c r="C717" s="2"/>
      <c r="D717" s="1"/>
      <c r="E717" s="1"/>
      <c r="F717" s="2"/>
      <c r="G717" s="2"/>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2"/>
      <c r="C718" s="2"/>
      <c r="D718" s="1"/>
      <c r="E718" s="1"/>
      <c r="F718" s="2"/>
      <c r="G718" s="2"/>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2"/>
      <c r="C719" s="2"/>
      <c r="D719" s="1"/>
      <c r="E719" s="1"/>
      <c r="F719" s="2"/>
      <c r="G719" s="2"/>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2"/>
      <c r="C720" s="2"/>
      <c r="D720" s="1"/>
      <c r="E720" s="1"/>
      <c r="F720" s="2"/>
      <c r="G720" s="2"/>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2"/>
      <c r="C721" s="2"/>
      <c r="D721" s="1"/>
      <c r="E721" s="1"/>
      <c r="F721" s="2"/>
      <c r="G721" s="2"/>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2"/>
      <c r="C722" s="2"/>
      <c r="D722" s="1"/>
      <c r="E722" s="1"/>
      <c r="F722" s="2"/>
      <c r="G722" s="2"/>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2"/>
      <c r="C723" s="2"/>
      <c r="D723" s="1"/>
      <c r="E723" s="1"/>
      <c r="F723" s="2"/>
      <c r="G723" s="2"/>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2"/>
      <c r="C724" s="2"/>
      <c r="D724" s="1"/>
      <c r="E724" s="1"/>
      <c r="F724" s="2"/>
      <c r="G724" s="2"/>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2"/>
      <c r="C725" s="2"/>
      <c r="D725" s="1"/>
      <c r="E725" s="1"/>
      <c r="F725" s="2"/>
      <c r="G725" s="2"/>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2"/>
      <c r="C726" s="2"/>
      <c r="D726" s="1"/>
      <c r="E726" s="1"/>
      <c r="F726" s="2"/>
      <c r="G726" s="2"/>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2"/>
      <c r="C727" s="2"/>
      <c r="D727" s="1"/>
      <c r="E727" s="1"/>
      <c r="F727" s="2"/>
      <c r="G727" s="2"/>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2"/>
      <c r="C728" s="2"/>
      <c r="D728" s="1"/>
      <c r="E728" s="1"/>
      <c r="F728" s="2"/>
      <c r="G728" s="2"/>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2"/>
      <c r="C729" s="2"/>
      <c r="D729" s="1"/>
      <c r="E729" s="1"/>
      <c r="F729" s="2"/>
      <c r="G729" s="2"/>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2"/>
      <c r="C730" s="2"/>
      <c r="D730" s="1"/>
      <c r="E730" s="1"/>
      <c r="F730" s="2"/>
      <c r="G730" s="2"/>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2"/>
      <c r="C731" s="2"/>
      <c r="D731" s="1"/>
      <c r="E731" s="1"/>
      <c r="F731" s="2"/>
      <c r="G731" s="2"/>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2"/>
      <c r="C732" s="2"/>
      <c r="D732" s="1"/>
      <c r="E732" s="1"/>
      <c r="F732" s="2"/>
      <c r="G732" s="2"/>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2"/>
      <c r="C733" s="2"/>
      <c r="D733" s="1"/>
      <c r="E733" s="1"/>
      <c r="F733" s="2"/>
      <c r="G733" s="2"/>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2"/>
      <c r="C734" s="2"/>
      <c r="D734" s="1"/>
      <c r="E734" s="1"/>
      <c r="F734" s="2"/>
      <c r="G734" s="2"/>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2"/>
      <c r="C735" s="2"/>
      <c r="D735" s="1"/>
      <c r="E735" s="1"/>
      <c r="F735" s="2"/>
      <c r="G735" s="2"/>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2"/>
      <c r="C736" s="2"/>
      <c r="D736" s="1"/>
      <c r="E736" s="1"/>
      <c r="F736" s="2"/>
      <c r="G736" s="2"/>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2"/>
      <c r="C737" s="2"/>
      <c r="D737" s="1"/>
      <c r="E737" s="1"/>
      <c r="F737" s="2"/>
      <c r="G737" s="2"/>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2"/>
      <c r="C738" s="2"/>
      <c r="D738" s="1"/>
      <c r="E738" s="1"/>
      <c r="F738" s="2"/>
      <c r="G738" s="2"/>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2"/>
      <c r="C739" s="2"/>
      <c r="D739" s="1"/>
      <c r="E739" s="1"/>
      <c r="F739" s="2"/>
      <c r="G739" s="2"/>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2"/>
      <c r="C740" s="2"/>
      <c r="D740" s="1"/>
      <c r="E740" s="1"/>
      <c r="F740" s="2"/>
      <c r="G740" s="2"/>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2"/>
      <c r="C741" s="2"/>
      <c r="D741" s="1"/>
      <c r="E741" s="1"/>
      <c r="F741" s="2"/>
      <c r="G741" s="2"/>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2"/>
      <c r="C742" s="2"/>
      <c r="D742" s="1"/>
      <c r="E742" s="1"/>
      <c r="F742" s="2"/>
      <c r="G742" s="2"/>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2"/>
      <c r="C743" s="2"/>
      <c r="D743" s="1"/>
      <c r="E743" s="1"/>
      <c r="F743" s="2"/>
      <c r="G743" s="2"/>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2"/>
      <c r="C744" s="2"/>
      <c r="D744" s="1"/>
      <c r="E744" s="1"/>
      <c r="F744" s="2"/>
      <c r="G744" s="2"/>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2"/>
      <c r="C745" s="2"/>
      <c r="D745" s="1"/>
      <c r="E745" s="1"/>
      <c r="F745" s="2"/>
      <c r="G745" s="2"/>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2"/>
      <c r="C746" s="2"/>
      <c r="D746" s="1"/>
      <c r="E746" s="1"/>
      <c r="F746" s="2"/>
      <c r="G746" s="2"/>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2"/>
      <c r="C747" s="2"/>
      <c r="D747" s="1"/>
      <c r="E747" s="1"/>
      <c r="F747" s="2"/>
      <c r="G747" s="2"/>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2"/>
      <c r="C748" s="2"/>
      <c r="D748" s="1"/>
      <c r="E748" s="1"/>
      <c r="F748" s="2"/>
      <c r="G748" s="2"/>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2"/>
      <c r="C749" s="2"/>
      <c r="D749" s="1"/>
      <c r="E749" s="1"/>
      <c r="F749" s="2"/>
      <c r="G749" s="2"/>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2"/>
      <c r="C750" s="2"/>
      <c r="D750" s="1"/>
      <c r="E750" s="1"/>
      <c r="F750" s="2"/>
      <c r="G750" s="2"/>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2"/>
      <c r="C751" s="2"/>
      <c r="D751" s="1"/>
      <c r="E751" s="1"/>
      <c r="F751" s="2"/>
      <c r="G751" s="2"/>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2"/>
      <c r="C752" s="2"/>
      <c r="D752" s="1"/>
      <c r="E752" s="1"/>
      <c r="F752" s="2"/>
      <c r="G752" s="2"/>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2"/>
      <c r="C753" s="2"/>
      <c r="D753" s="1"/>
      <c r="E753" s="1"/>
      <c r="F753" s="2"/>
      <c r="G753" s="2"/>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2"/>
      <c r="C754" s="2"/>
      <c r="D754" s="1"/>
      <c r="E754" s="1"/>
      <c r="F754" s="2"/>
      <c r="G754" s="2"/>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2"/>
      <c r="C755" s="2"/>
      <c r="D755" s="1"/>
      <c r="E755" s="1"/>
      <c r="F755" s="2"/>
      <c r="G755" s="2"/>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2"/>
      <c r="C756" s="2"/>
      <c r="D756" s="1"/>
      <c r="E756" s="1"/>
      <c r="F756" s="2"/>
      <c r="G756" s="2"/>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2"/>
      <c r="C757" s="2"/>
      <c r="D757" s="1"/>
      <c r="E757" s="1"/>
      <c r="F757" s="2"/>
      <c r="G757" s="2"/>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2"/>
      <c r="C758" s="2"/>
      <c r="D758" s="1"/>
      <c r="E758" s="1"/>
      <c r="F758" s="2"/>
      <c r="G758" s="2"/>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2"/>
      <c r="C759" s="2"/>
      <c r="D759" s="1"/>
      <c r="E759" s="1"/>
      <c r="F759" s="2"/>
      <c r="G759" s="2"/>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2"/>
      <c r="C760" s="2"/>
      <c r="D760" s="1"/>
      <c r="E760" s="1"/>
      <c r="F760" s="2"/>
      <c r="G760" s="2"/>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2"/>
      <c r="C761" s="2"/>
      <c r="D761" s="1"/>
      <c r="E761" s="1"/>
      <c r="F761" s="2"/>
      <c r="G761" s="2"/>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2"/>
      <c r="C762" s="2"/>
      <c r="D762" s="1"/>
      <c r="E762" s="1"/>
      <c r="F762" s="2"/>
      <c r="G762" s="2"/>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2"/>
      <c r="C763" s="2"/>
      <c r="D763" s="1"/>
      <c r="E763" s="1"/>
      <c r="F763" s="2"/>
      <c r="G763" s="2"/>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2"/>
      <c r="C764" s="2"/>
      <c r="D764" s="1"/>
      <c r="E764" s="1"/>
      <c r="F764" s="2"/>
      <c r="G764" s="2"/>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2"/>
      <c r="C765" s="2"/>
      <c r="D765" s="1"/>
      <c r="E765" s="1"/>
      <c r="F765" s="2"/>
      <c r="G765" s="2"/>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2"/>
      <c r="C766" s="2"/>
      <c r="D766" s="1"/>
      <c r="E766" s="1"/>
      <c r="F766" s="2"/>
      <c r="G766" s="2"/>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2"/>
      <c r="C767" s="2"/>
      <c r="D767" s="1"/>
      <c r="E767" s="1"/>
      <c r="F767" s="2"/>
      <c r="G767" s="2"/>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2"/>
      <c r="C768" s="2"/>
      <c r="D768" s="1"/>
      <c r="E768" s="1"/>
      <c r="F768" s="2"/>
      <c r="G768" s="2"/>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2"/>
      <c r="C769" s="2"/>
      <c r="D769" s="1"/>
      <c r="E769" s="1"/>
      <c r="F769" s="2"/>
      <c r="G769" s="2"/>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2"/>
      <c r="C770" s="2"/>
      <c r="D770" s="1"/>
      <c r="E770" s="1"/>
      <c r="F770" s="2"/>
      <c r="G770" s="2"/>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2"/>
      <c r="C771" s="2"/>
      <c r="D771" s="1"/>
      <c r="E771" s="1"/>
      <c r="F771" s="2"/>
      <c r="G771" s="2"/>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2"/>
      <c r="C772" s="2"/>
      <c r="D772" s="1"/>
      <c r="E772" s="1"/>
      <c r="F772" s="2"/>
      <c r="G772" s="2"/>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2"/>
      <c r="C773" s="2"/>
      <c r="D773" s="1"/>
      <c r="E773" s="1"/>
      <c r="F773" s="2"/>
      <c r="G773" s="2"/>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2"/>
      <c r="C774" s="2"/>
      <c r="D774" s="1"/>
      <c r="E774" s="1"/>
      <c r="F774" s="2"/>
      <c r="G774" s="2"/>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2"/>
      <c r="C775" s="2"/>
      <c r="D775" s="1"/>
      <c r="E775" s="1"/>
      <c r="F775" s="2"/>
      <c r="G775" s="2"/>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2"/>
      <c r="C776" s="2"/>
      <c r="D776" s="1"/>
      <c r="E776" s="1"/>
      <c r="F776" s="2"/>
      <c r="G776" s="2"/>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2"/>
      <c r="C777" s="2"/>
      <c r="D777" s="1"/>
      <c r="E777" s="1"/>
      <c r="F777" s="2"/>
      <c r="G777" s="2"/>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2"/>
      <c r="C778" s="2"/>
      <c r="D778" s="1"/>
      <c r="E778" s="1"/>
      <c r="F778" s="2"/>
      <c r="G778" s="2"/>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2"/>
      <c r="C779" s="2"/>
      <c r="D779" s="1"/>
      <c r="E779" s="1"/>
      <c r="F779" s="2"/>
      <c r="G779" s="2"/>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2"/>
      <c r="C780" s="2"/>
      <c r="D780" s="1"/>
      <c r="E780" s="1"/>
      <c r="F780" s="2"/>
      <c r="G780" s="2"/>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2"/>
      <c r="C781" s="2"/>
      <c r="D781" s="1"/>
      <c r="E781" s="1"/>
      <c r="F781" s="2"/>
      <c r="G781" s="2"/>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2"/>
      <c r="C782" s="2"/>
      <c r="D782" s="1"/>
      <c r="E782" s="1"/>
      <c r="F782" s="2"/>
      <c r="G782" s="2"/>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2"/>
      <c r="C783" s="2"/>
      <c r="D783" s="1"/>
      <c r="E783" s="1"/>
      <c r="F783" s="2"/>
      <c r="G783" s="2"/>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2"/>
      <c r="C784" s="2"/>
      <c r="D784" s="1"/>
      <c r="E784" s="1"/>
      <c r="F784" s="2"/>
      <c r="G784" s="2"/>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2"/>
      <c r="C785" s="2"/>
      <c r="D785" s="1"/>
      <c r="E785" s="1"/>
      <c r="F785" s="2"/>
      <c r="G785" s="2"/>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2"/>
      <c r="C786" s="2"/>
      <c r="D786" s="1"/>
      <c r="E786" s="1"/>
      <c r="F786" s="2"/>
      <c r="G786" s="2"/>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2"/>
      <c r="C787" s="2"/>
      <c r="D787" s="1"/>
      <c r="E787" s="1"/>
      <c r="F787" s="2"/>
      <c r="G787" s="2"/>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2"/>
      <c r="C788" s="2"/>
      <c r="D788" s="1"/>
      <c r="E788" s="1"/>
      <c r="F788" s="2"/>
      <c r="G788" s="2"/>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2"/>
      <c r="C789" s="2"/>
      <c r="D789" s="1"/>
      <c r="E789" s="1"/>
      <c r="F789" s="2"/>
      <c r="G789" s="2"/>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2"/>
      <c r="C790" s="2"/>
      <c r="D790" s="1"/>
      <c r="E790" s="1"/>
      <c r="F790" s="2"/>
      <c r="G790" s="2"/>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2"/>
      <c r="C791" s="2"/>
      <c r="D791" s="1"/>
      <c r="E791" s="1"/>
      <c r="F791" s="2"/>
      <c r="G791" s="2"/>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2"/>
      <c r="C792" s="2"/>
      <c r="D792" s="1"/>
      <c r="E792" s="1"/>
      <c r="F792" s="2"/>
      <c r="G792" s="2"/>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2"/>
      <c r="C793" s="2"/>
      <c r="D793" s="1"/>
      <c r="E793" s="1"/>
      <c r="F793" s="2"/>
      <c r="G793" s="2"/>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2"/>
      <c r="C794" s="2"/>
      <c r="D794" s="1"/>
      <c r="E794" s="1"/>
      <c r="F794" s="2"/>
      <c r="G794" s="2"/>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2"/>
      <c r="C795" s="2"/>
      <c r="D795" s="1"/>
      <c r="E795" s="1"/>
      <c r="F795" s="2"/>
      <c r="G795" s="2"/>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2"/>
      <c r="C796" s="2"/>
      <c r="D796" s="1"/>
      <c r="E796" s="1"/>
      <c r="F796" s="2"/>
      <c r="G796" s="2"/>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2"/>
      <c r="C797" s="2"/>
      <c r="D797" s="1"/>
      <c r="E797" s="1"/>
      <c r="F797" s="2"/>
      <c r="G797" s="2"/>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2"/>
      <c r="C798" s="2"/>
      <c r="D798" s="1"/>
      <c r="E798" s="1"/>
      <c r="F798" s="2"/>
      <c r="G798" s="2"/>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2"/>
      <c r="C799" s="2"/>
      <c r="D799" s="1"/>
      <c r="E799" s="1"/>
      <c r="F799" s="2"/>
      <c r="G799" s="2"/>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2"/>
      <c r="C800" s="2"/>
      <c r="D800" s="1"/>
      <c r="E800" s="1"/>
      <c r="F800" s="2"/>
      <c r="G800" s="2"/>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2"/>
      <c r="C801" s="2"/>
      <c r="D801" s="1"/>
      <c r="E801" s="1"/>
      <c r="F801" s="2"/>
      <c r="G801" s="2"/>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2"/>
      <c r="C802" s="2"/>
      <c r="D802" s="1"/>
      <c r="E802" s="1"/>
      <c r="F802" s="2"/>
      <c r="G802" s="2"/>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2"/>
      <c r="C803" s="2"/>
      <c r="D803" s="1"/>
      <c r="E803" s="1"/>
      <c r="F803" s="2"/>
      <c r="G803" s="2"/>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2"/>
      <c r="C804" s="2"/>
      <c r="D804" s="1"/>
      <c r="E804" s="1"/>
      <c r="F804" s="2"/>
      <c r="G804" s="2"/>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2"/>
      <c r="C805" s="2"/>
      <c r="D805" s="1"/>
      <c r="E805" s="1"/>
      <c r="F805" s="2"/>
      <c r="G805" s="2"/>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2"/>
      <c r="C806" s="2"/>
      <c r="D806" s="1"/>
      <c r="E806" s="1"/>
      <c r="F806" s="2"/>
      <c r="G806" s="2"/>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2"/>
      <c r="C807" s="2"/>
      <c r="D807" s="1"/>
      <c r="E807" s="1"/>
      <c r="F807" s="2"/>
      <c r="G807" s="2"/>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2"/>
      <c r="C808" s="2"/>
      <c r="D808" s="1"/>
      <c r="E808" s="1"/>
      <c r="F808" s="2"/>
      <c r="G808" s="2"/>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2"/>
      <c r="C809" s="2"/>
      <c r="D809" s="1"/>
      <c r="E809" s="1"/>
      <c r="F809" s="2"/>
      <c r="G809" s="2"/>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2"/>
      <c r="C810" s="2"/>
      <c r="D810" s="1"/>
      <c r="E810" s="1"/>
      <c r="F810" s="2"/>
      <c r="G810" s="2"/>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2"/>
      <c r="C811" s="2"/>
      <c r="D811" s="1"/>
      <c r="E811" s="1"/>
      <c r="F811" s="2"/>
      <c r="G811" s="2"/>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2"/>
      <c r="C812" s="2"/>
      <c r="D812" s="1"/>
      <c r="E812" s="1"/>
      <c r="F812" s="2"/>
      <c r="G812" s="2"/>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2"/>
      <c r="C813" s="2"/>
      <c r="D813" s="1"/>
      <c r="E813" s="1"/>
      <c r="F813" s="2"/>
      <c r="G813" s="2"/>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2"/>
      <c r="C814" s="2"/>
      <c r="D814" s="1"/>
      <c r="E814" s="1"/>
      <c r="F814" s="2"/>
      <c r="G814" s="2"/>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2"/>
      <c r="C815" s="2"/>
      <c r="D815" s="1"/>
      <c r="E815" s="1"/>
      <c r="F815" s="2"/>
      <c r="G815" s="2"/>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2"/>
      <c r="C816" s="2"/>
      <c r="D816" s="1"/>
      <c r="E816" s="1"/>
      <c r="F816" s="2"/>
      <c r="G816" s="2"/>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2"/>
      <c r="C817" s="2"/>
      <c r="D817" s="1"/>
      <c r="E817" s="1"/>
      <c r="F817" s="2"/>
      <c r="G817" s="2"/>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2"/>
      <c r="C818" s="2"/>
      <c r="D818" s="1"/>
      <c r="E818" s="1"/>
      <c r="F818" s="2"/>
      <c r="G818" s="2"/>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2"/>
      <c r="C819" s="2"/>
      <c r="D819" s="1"/>
      <c r="E819" s="1"/>
      <c r="F819" s="2"/>
      <c r="G819" s="2"/>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2"/>
      <c r="C820" s="2"/>
      <c r="D820" s="1"/>
      <c r="E820" s="1"/>
      <c r="F820" s="2"/>
      <c r="G820" s="2"/>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2"/>
      <c r="C821" s="2"/>
      <c r="D821" s="1"/>
      <c r="E821" s="1"/>
      <c r="F821" s="2"/>
      <c r="G821" s="2"/>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2"/>
      <c r="C822" s="2"/>
      <c r="D822" s="1"/>
      <c r="E822" s="1"/>
      <c r="F822" s="2"/>
      <c r="G822" s="2"/>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2"/>
      <c r="C823" s="2"/>
      <c r="D823" s="1"/>
      <c r="E823" s="1"/>
      <c r="F823" s="2"/>
      <c r="G823" s="2"/>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2"/>
      <c r="C824" s="2"/>
      <c r="D824" s="1"/>
      <c r="E824" s="1"/>
      <c r="F824" s="2"/>
      <c r="G824" s="2"/>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2"/>
      <c r="C825" s="2"/>
      <c r="D825" s="1"/>
      <c r="E825" s="1"/>
      <c r="F825" s="2"/>
      <c r="G825" s="2"/>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2"/>
      <c r="C826" s="2"/>
      <c r="D826" s="1"/>
      <c r="E826" s="1"/>
      <c r="F826" s="2"/>
      <c r="G826" s="2"/>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2"/>
      <c r="C827" s="2"/>
      <c r="D827" s="1"/>
      <c r="E827" s="1"/>
      <c r="F827" s="2"/>
      <c r="G827" s="2"/>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2"/>
      <c r="C828" s="2"/>
      <c r="D828" s="1"/>
      <c r="E828" s="1"/>
      <c r="F828" s="2"/>
      <c r="G828" s="2"/>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2"/>
      <c r="C829" s="2"/>
      <c r="D829" s="1"/>
      <c r="E829" s="1"/>
      <c r="F829" s="2"/>
      <c r="G829" s="2"/>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2"/>
      <c r="C830" s="2"/>
      <c r="D830" s="1"/>
      <c r="E830" s="1"/>
      <c r="F830" s="2"/>
      <c r="G830" s="2"/>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2"/>
      <c r="C831" s="2"/>
      <c r="D831" s="1"/>
      <c r="E831" s="1"/>
      <c r="F831" s="2"/>
      <c r="G831" s="2"/>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2"/>
      <c r="C832" s="2"/>
      <c r="D832" s="1"/>
      <c r="E832" s="1"/>
      <c r="F832" s="2"/>
      <c r="G832" s="2"/>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2"/>
      <c r="C833" s="2"/>
      <c r="D833" s="1"/>
      <c r="E833" s="1"/>
      <c r="F833" s="2"/>
      <c r="G833" s="2"/>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2"/>
      <c r="C834" s="2"/>
      <c r="D834" s="1"/>
      <c r="E834" s="1"/>
      <c r="F834" s="2"/>
      <c r="G834" s="2"/>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2"/>
      <c r="C835" s="2"/>
      <c r="D835" s="1"/>
      <c r="E835" s="1"/>
      <c r="F835" s="2"/>
      <c r="G835" s="2"/>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2"/>
      <c r="C836" s="2"/>
      <c r="D836" s="1"/>
      <c r="E836" s="1"/>
      <c r="F836" s="2"/>
      <c r="G836" s="2"/>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2"/>
      <c r="C837" s="2"/>
      <c r="D837" s="1"/>
      <c r="E837" s="1"/>
      <c r="F837" s="2"/>
      <c r="G837" s="2"/>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2"/>
      <c r="C838" s="2"/>
      <c r="D838" s="1"/>
      <c r="E838" s="1"/>
      <c r="F838" s="2"/>
      <c r="G838" s="2"/>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2"/>
      <c r="C839" s="2"/>
      <c r="D839" s="1"/>
      <c r="E839" s="1"/>
      <c r="F839" s="2"/>
      <c r="G839" s="2"/>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2"/>
      <c r="C840" s="2"/>
      <c r="D840" s="1"/>
      <c r="E840" s="1"/>
      <c r="F840" s="2"/>
      <c r="G840" s="2"/>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2"/>
      <c r="C841" s="2"/>
      <c r="D841" s="1"/>
      <c r="E841" s="1"/>
      <c r="F841" s="2"/>
      <c r="G841" s="2"/>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2"/>
      <c r="C842" s="2"/>
      <c r="D842" s="1"/>
      <c r="E842" s="1"/>
      <c r="F842" s="2"/>
      <c r="G842" s="2"/>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2"/>
      <c r="C843" s="2"/>
      <c r="D843" s="1"/>
      <c r="E843" s="1"/>
      <c r="F843" s="2"/>
      <c r="G843" s="2"/>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2"/>
      <c r="C844" s="2"/>
      <c r="D844" s="1"/>
      <c r="E844" s="1"/>
      <c r="F844" s="2"/>
      <c r="G844" s="2"/>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2"/>
      <c r="C845" s="2"/>
      <c r="D845" s="1"/>
      <c r="E845" s="1"/>
      <c r="F845" s="2"/>
      <c r="G845" s="2"/>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2"/>
      <c r="C846" s="2"/>
      <c r="D846" s="1"/>
      <c r="E846" s="1"/>
      <c r="F846" s="2"/>
      <c r="G846" s="2"/>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2"/>
      <c r="C847" s="2"/>
      <c r="D847" s="1"/>
      <c r="E847" s="1"/>
      <c r="F847" s="2"/>
      <c r="G847" s="2"/>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2"/>
      <c r="C848" s="2"/>
      <c r="D848" s="1"/>
      <c r="E848" s="1"/>
      <c r="F848" s="2"/>
      <c r="G848" s="2"/>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2"/>
      <c r="C849" s="2"/>
      <c r="D849" s="1"/>
      <c r="E849" s="1"/>
      <c r="F849" s="2"/>
      <c r="G849" s="2"/>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2"/>
      <c r="C850" s="2"/>
      <c r="D850" s="1"/>
      <c r="E850" s="1"/>
      <c r="F850" s="2"/>
      <c r="G850" s="2"/>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2"/>
      <c r="C851" s="2"/>
      <c r="D851" s="1"/>
      <c r="E851" s="1"/>
      <c r="F851" s="2"/>
      <c r="G851" s="2"/>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2"/>
      <c r="C852" s="2"/>
      <c r="D852" s="1"/>
      <c r="E852" s="1"/>
      <c r="F852" s="2"/>
      <c r="G852" s="2"/>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2"/>
      <c r="C853" s="2"/>
      <c r="D853" s="1"/>
      <c r="E853" s="1"/>
      <c r="F853" s="2"/>
      <c r="G853" s="2"/>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2"/>
      <c r="C854" s="2"/>
      <c r="D854" s="1"/>
      <c r="E854" s="1"/>
      <c r="F854" s="2"/>
      <c r="G854" s="2"/>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2"/>
      <c r="C855" s="2"/>
      <c r="D855" s="1"/>
      <c r="E855" s="1"/>
      <c r="F855" s="2"/>
      <c r="G855" s="2"/>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2"/>
      <c r="C856" s="2"/>
      <c r="D856" s="1"/>
      <c r="E856" s="1"/>
      <c r="F856" s="2"/>
      <c r="G856" s="2"/>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2"/>
      <c r="C857" s="2"/>
      <c r="D857" s="1"/>
      <c r="E857" s="1"/>
      <c r="F857" s="2"/>
      <c r="G857" s="2"/>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2"/>
      <c r="C858" s="2"/>
      <c r="D858" s="1"/>
      <c r="E858" s="1"/>
      <c r="F858" s="2"/>
      <c r="G858" s="2"/>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2"/>
      <c r="C859" s="2"/>
      <c r="D859" s="1"/>
      <c r="E859" s="1"/>
      <c r="F859" s="2"/>
      <c r="G859" s="2"/>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2"/>
      <c r="C860" s="2"/>
      <c r="D860" s="1"/>
      <c r="E860" s="1"/>
      <c r="F860" s="2"/>
      <c r="G860" s="2"/>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2"/>
      <c r="C861" s="2"/>
      <c r="D861" s="1"/>
      <c r="E861" s="1"/>
      <c r="F861" s="2"/>
      <c r="G861" s="2"/>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2"/>
      <c r="C862" s="2"/>
      <c r="D862" s="1"/>
      <c r="E862" s="1"/>
      <c r="F862" s="2"/>
      <c r="G862" s="2"/>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2"/>
      <c r="C863" s="2"/>
      <c r="D863" s="1"/>
      <c r="E863" s="1"/>
      <c r="F863" s="2"/>
      <c r="G863" s="2"/>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2"/>
      <c r="C864" s="2"/>
      <c r="D864" s="1"/>
      <c r="E864" s="1"/>
      <c r="F864" s="2"/>
      <c r="G864" s="2"/>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2"/>
      <c r="C865" s="2"/>
      <c r="D865" s="1"/>
      <c r="E865" s="1"/>
      <c r="F865" s="2"/>
      <c r="G865" s="2"/>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2"/>
      <c r="C866" s="2"/>
      <c r="D866" s="1"/>
      <c r="E866" s="1"/>
      <c r="F866" s="2"/>
      <c r="G866" s="2"/>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2"/>
      <c r="C867" s="2"/>
      <c r="D867" s="1"/>
      <c r="E867" s="1"/>
      <c r="F867" s="2"/>
      <c r="G867" s="2"/>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2"/>
      <c r="C868" s="2"/>
      <c r="D868" s="1"/>
      <c r="E868" s="1"/>
      <c r="F868" s="2"/>
      <c r="G868" s="2"/>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2"/>
      <c r="C869" s="2"/>
      <c r="D869" s="1"/>
      <c r="E869" s="1"/>
      <c r="F869" s="2"/>
      <c r="G869" s="2"/>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2"/>
      <c r="C870" s="2"/>
      <c r="D870" s="1"/>
      <c r="E870" s="1"/>
      <c r="F870" s="2"/>
      <c r="G870" s="2"/>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2"/>
      <c r="C871" s="2"/>
      <c r="D871" s="1"/>
      <c r="E871" s="1"/>
      <c r="F871" s="2"/>
      <c r="G871" s="2"/>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2"/>
      <c r="C872" s="2"/>
      <c r="D872" s="1"/>
      <c r="E872" s="1"/>
      <c r="F872" s="2"/>
      <c r="G872" s="2"/>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2"/>
      <c r="C873" s="2"/>
      <c r="D873" s="1"/>
      <c r="E873" s="1"/>
      <c r="F873" s="2"/>
      <c r="G873" s="2"/>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2"/>
      <c r="C874" s="2"/>
      <c r="D874" s="1"/>
      <c r="E874" s="1"/>
      <c r="F874" s="2"/>
      <c r="G874" s="2"/>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2"/>
      <c r="C875" s="2"/>
      <c r="D875" s="1"/>
      <c r="E875" s="1"/>
      <c r="F875" s="2"/>
      <c r="G875" s="2"/>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2"/>
      <c r="C876" s="2"/>
      <c r="D876" s="1"/>
      <c r="E876" s="1"/>
      <c r="F876" s="2"/>
      <c r="G876" s="2"/>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2"/>
      <c r="C877" s="2"/>
      <c r="D877" s="1"/>
      <c r="E877" s="1"/>
      <c r="F877" s="2"/>
      <c r="G877" s="2"/>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2"/>
      <c r="C878" s="2"/>
      <c r="D878" s="1"/>
      <c r="E878" s="1"/>
      <c r="F878" s="2"/>
      <c r="G878" s="2"/>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2"/>
      <c r="C879" s="2"/>
      <c r="D879" s="1"/>
      <c r="E879" s="1"/>
      <c r="F879" s="2"/>
      <c r="G879" s="2"/>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2"/>
      <c r="C880" s="2"/>
      <c r="D880" s="1"/>
      <c r="E880" s="1"/>
      <c r="F880" s="2"/>
      <c r="G880" s="2"/>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2"/>
      <c r="C881" s="2"/>
      <c r="D881" s="1"/>
      <c r="E881" s="1"/>
      <c r="F881" s="2"/>
      <c r="G881" s="2"/>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2"/>
      <c r="C882" s="2"/>
      <c r="D882" s="1"/>
      <c r="E882" s="1"/>
      <c r="F882" s="2"/>
      <c r="G882" s="2"/>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2"/>
      <c r="C883" s="2"/>
      <c r="D883" s="1"/>
      <c r="E883" s="1"/>
      <c r="F883" s="2"/>
      <c r="G883" s="2"/>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2"/>
      <c r="C884" s="2"/>
      <c r="D884" s="1"/>
      <c r="E884" s="1"/>
      <c r="F884" s="2"/>
      <c r="G884" s="2"/>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2"/>
      <c r="C885" s="2"/>
      <c r="D885" s="1"/>
      <c r="E885" s="1"/>
      <c r="F885" s="2"/>
      <c r="G885" s="2"/>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2"/>
      <c r="C886" s="2"/>
      <c r="D886" s="1"/>
      <c r="E886" s="1"/>
      <c r="F886" s="2"/>
      <c r="G886" s="2"/>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2"/>
      <c r="C887" s="2"/>
      <c r="D887" s="1"/>
      <c r="E887" s="1"/>
      <c r="F887" s="2"/>
      <c r="G887" s="2"/>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2"/>
      <c r="C888" s="2"/>
      <c r="D888" s="1"/>
      <c r="E888" s="1"/>
      <c r="F888" s="2"/>
      <c r="G888" s="2"/>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2"/>
      <c r="C889" s="2"/>
      <c r="D889" s="1"/>
      <c r="E889" s="1"/>
      <c r="F889" s="2"/>
      <c r="G889" s="2"/>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2"/>
      <c r="C890" s="2"/>
      <c r="D890" s="1"/>
      <c r="E890" s="1"/>
      <c r="F890" s="2"/>
      <c r="G890" s="2"/>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2"/>
      <c r="C891" s="2"/>
      <c r="D891" s="1"/>
      <c r="E891" s="1"/>
      <c r="F891" s="2"/>
      <c r="G891" s="2"/>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2"/>
      <c r="C892" s="2"/>
      <c r="D892" s="1"/>
      <c r="E892" s="1"/>
      <c r="F892" s="2"/>
      <c r="G892" s="2"/>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2"/>
      <c r="C893" s="2"/>
      <c r="D893" s="1"/>
      <c r="E893" s="1"/>
      <c r="F893" s="2"/>
      <c r="G893" s="2"/>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2"/>
      <c r="C894" s="2"/>
      <c r="D894" s="1"/>
      <c r="E894" s="1"/>
      <c r="F894" s="2"/>
      <c r="G894" s="2"/>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2"/>
      <c r="C895" s="2"/>
      <c r="D895" s="1"/>
      <c r="E895" s="1"/>
      <c r="F895" s="2"/>
      <c r="G895" s="2"/>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2"/>
      <c r="C896" s="2"/>
      <c r="D896" s="1"/>
      <c r="E896" s="1"/>
      <c r="F896" s="2"/>
      <c r="G896" s="2"/>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2"/>
      <c r="C897" s="2"/>
      <c r="D897" s="1"/>
      <c r="E897" s="1"/>
      <c r="F897" s="2"/>
      <c r="G897" s="2"/>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2"/>
      <c r="C898" s="2"/>
      <c r="D898" s="1"/>
      <c r="E898" s="1"/>
      <c r="F898" s="2"/>
      <c r="G898" s="2"/>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2"/>
      <c r="C899" s="2"/>
      <c r="D899" s="1"/>
      <c r="E899" s="1"/>
      <c r="F899" s="2"/>
      <c r="G899" s="2"/>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2"/>
      <c r="C900" s="2"/>
      <c r="D900" s="1"/>
      <c r="E900" s="1"/>
      <c r="F900" s="2"/>
      <c r="G900" s="2"/>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2"/>
      <c r="C901" s="2"/>
      <c r="D901" s="1"/>
      <c r="E901" s="1"/>
      <c r="F901" s="2"/>
      <c r="G901" s="2"/>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2"/>
      <c r="C902" s="2"/>
      <c r="D902" s="1"/>
      <c r="E902" s="1"/>
      <c r="F902" s="2"/>
      <c r="G902" s="2"/>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2"/>
      <c r="C903" s="2"/>
      <c r="D903" s="1"/>
      <c r="E903" s="1"/>
      <c r="F903" s="2"/>
      <c r="G903" s="2"/>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2"/>
      <c r="C904" s="2"/>
      <c r="D904" s="1"/>
      <c r="E904" s="1"/>
      <c r="F904" s="2"/>
      <c r="G904" s="2"/>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2"/>
      <c r="C905" s="2"/>
      <c r="D905" s="1"/>
      <c r="E905" s="1"/>
      <c r="F905" s="2"/>
      <c r="G905" s="2"/>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2"/>
      <c r="C906" s="2"/>
      <c r="D906" s="1"/>
      <c r="E906" s="1"/>
      <c r="F906" s="2"/>
      <c r="G906" s="2"/>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2"/>
      <c r="C907" s="2"/>
      <c r="D907" s="1"/>
      <c r="E907" s="1"/>
      <c r="F907" s="2"/>
      <c r="G907" s="2"/>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2"/>
      <c r="C908" s="2"/>
      <c r="D908" s="1"/>
      <c r="E908" s="1"/>
      <c r="F908" s="2"/>
      <c r="G908" s="2"/>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2"/>
      <c r="C909" s="2"/>
      <c r="D909" s="1"/>
      <c r="E909" s="1"/>
      <c r="F909" s="2"/>
      <c r="G909" s="2"/>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2"/>
      <c r="C910" s="2"/>
      <c r="D910" s="1"/>
      <c r="E910" s="1"/>
      <c r="F910" s="2"/>
      <c r="G910" s="2"/>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2"/>
      <c r="C911" s="2"/>
      <c r="D911" s="1"/>
      <c r="E911" s="1"/>
      <c r="F911" s="2"/>
      <c r="G911" s="2"/>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2"/>
      <c r="C912" s="2"/>
      <c r="D912" s="1"/>
      <c r="E912" s="1"/>
      <c r="F912" s="2"/>
      <c r="G912" s="2"/>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2"/>
      <c r="C913" s="2"/>
      <c r="D913" s="1"/>
      <c r="E913" s="1"/>
      <c r="F913" s="2"/>
      <c r="G913" s="2"/>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2"/>
      <c r="C914" s="2"/>
      <c r="D914" s="1"/>
      <c r="E914" s="1"/>
      <c r="F914" s="2"/>
      <c r="G914" s="2"/>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2"/>
      <c r="C915" s="2"/>
      <c r="D915" s="1"/>
      <c r="E915" s="1"/>
      <c r="F915" s="2"/>
      <c r="G915" s="2"/>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2"/>
      <c r="C916" s="2"/>
      <c r="D916" s="1"/>
      <c r="E916" s="1"/>
      <c r="F916" s="2"/>
      <c r="G916" s="2"/>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2"/>
      <c r="C917" s="2"/>
      <c r="D917" s="1"/>
      <c r="E917" s="1"/>
      <c r="F917" s="2"/>
      <c r="G917" s="2"/>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2"/>
      <c r="C918" s="2"/>
      <c r="D918" s="1"/>
      <c r="E918" s="1"/>
      <c r="F918" s="2"/>
      <c r="G918" s="2"/>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2"/>
      <c r="C919" s="2"/>
      <c r="D919" s="1"/>
      <c r="E919" s="1"/>
      <c r="F919" s="2"/>
      <c r="G919" s="2"/>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2"/>
      <c r="C920" s="2"/>
      <c r="D920" s="1"/>
      <c r="E920" s="1"/>
      <c r="F920" s="2"/>
      <c r="G920" s="2"/>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2"/>
      <c r="C921" s="2"/>
      <c r="D921" s="1"/>
      <c r="E921" s="1"/>
      <c r="F921" s="2"/>
      <c r="G921" s="2"/>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2"/>
      <c r="C922" s="2"/>
      <c r="D922" s="1"/>
      <c r="E922" s="1"/>
      <c r="F922" s="2"/>
      <c r="G922" s="2"/>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2"/>
      <c r="C923" s="2"/>
      <c r="D923" s="1"/>
      <c r="E923" s="1"/>
      <c r="F923" s="2"/>
      <c r="G923" s="2"/>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2"/>
      <c r="C924" s="2"/>
      <c r="D924" s="1"/>
      <c r="E924" s="1"/>
      <c r="F924" s="2"/>
      <c r="G924" s="2"/>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2"/>
      <c r="C925" s="2"/>
      <c r="D925" s="1"/>
      <c r="E925" s="1"/>
      <c r="F925" s="2"/>
      <c r="G925" s="2"/>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2"/>
      <c r="C926" s="2"/>
      <c r="D926" s="1"/>
      <c r="E926" s="1"/>
      <c r="F926" s="2"/>
      <c r="G926" s="2"/>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2"/>
      <c r="C927" s="2"/>
      <c r="D927" s="1"/>
      <c r="E927" s="1"/>
      <c r="F927" s="2"/>
      <c r="G927" s="2"/>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2"/>
      <c r="C928" s="2"/>
      <c r="D928" s="1"/>
      <c r="E928" s="1"/>
      <c r="F928" s="2"/>
      <c r="G928" s="2"/>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2"/>
      <c r="C929" s="2"/>
      <c r="D929" s="1"/>
      <c r="E929" s="1"/>
      <c r="F929" s="2"/>
      <c r="G929" s="2"/>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2"/>
      <c r="C930" s="2"/>
      <c r="D930" s="1"/>
      <c r="E930" s="1"/>
      <c r="F930" s="2"/>
      <c r="G930" s="2"/>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2"/>
      <c r="C931" s="2"/>
      <c r="D931" s="1"/>
      <c r="E931" s="1"/>
      <c r="F931" s="2"/>
      <c r="G931" s="2"/>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2"/>
      <c r="C932" s="2"/>
      <c r="D932" s="1"/>
      <c r="E932" s="1"/>
      <c r="F932" s="2"/>
      <c r="G932" s="2"/>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2"/>
      <c r="C933" s="2"/>
      <c r="D933" s="1"/>
      <c r="E933" s="1"/>
      <c r="F933" s="2"/>
      <c r="G933" s="2"/>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2"/>
      <c r="C934" s="2"/>
      <c r="D934" s="1"/>
      <c r="E934" s="1"/>
      <c r="F934" s="2"/>
      <c r="G934" s="2"/>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2"/>
      <c r="C935" s="2"/>
      <c r="D935" s="1"/>
      <c r="E935" s="1"/>
      <c r="F935" s="2"/>
      <c r="G935" s="2"/>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2"/>
      <c r="C936" s="2"/>
      <c r="D936" s="1"/>
      <c r="E936" s="1"/>
      <c r="F936" s="2"/>
      <c r="G936" s="2"/>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2"/>
      <c r="C937" s="2"/>
      <c r="D937" s="1"/>
      <c r="E937" s="1"/>
      <c r="F937" s="2"/>
      <c r="G937" s="2"/>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2"/>
      <c r="C938" s="2"/>
      <c r="D938" s="1"/>
      <c r="E938" s="1"/>
      <c r="F938" s="2"/>
      <c r="G938" s="2"/>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2"/>
      <c r="C939" s="2"/>
      <c r="D939" s="1"/>
      <c r="E939" s="1"/>
      <c r="F939" s="2"/>
      <c r="G939" s="2"/>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2"/>
      <c r="C940" s="2"/>
      <c r="D940" s="1"/>
      <c r="E940" s="1"/>
      <c r="F940" s="2"/>
      <c r="G940" s="2"/>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2"/>
      <c r="C941" s="2"/>
      <c r="D941" s="1"/>
      <c r="E941" s="1"/>
      <c r="F941" s="2"/>
      <c r="G941" s="2"/>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2"/>
      <c r="C942" s="2"/>
      <c r="D942" s="1"/>
      <c r="E942" s="1"/>
      <c r="F942" s="2"/>
      <c r="G942" s="2"/>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2"/>
      <c r="C943" s="2"/>
      <c r="D943" s="1"/>
      <c r="E943" s="1"/>
      <c r="F943" s="2"/>
      <c r="G943" s="2"/>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2"/>
      <c r="C944" s="2"/>
      <c r="D944" s="1"/>
      <c r="E944" s="1"/>
      <c r="F944" s="2"/>
      <c r="G944" s="2"/>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2"/>
      <c r="C945" s="2"/>
      <c r="D945" s="1"/>
      <c r="E945" s="1"/>
      <c r="F945" s="2"/>
      <c r="G945" s="2"/>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2"/>
      <c r="C946" s="2"/>
      <c r="D946" s="1"/>
      <c r="E946" s="1"/>
      <c r="F946" s="2"/>
      <c r="G946" s="2"/>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2"/>
      <c r="C947" s="2"/>
      <c r="D947" s="1"/>
      <c r="E947" s="1"/>
      <c r="F947" s="2"/>
      <c r="G947" s="2"/>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2"/>
      <c r="C948" s="2"/>
      <c r="D948" s="1"/>
      <c r="E948" s="1"/>
      <c r="F948" s="2"/>
      <c r="G948" s="2"/>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2"/>
      <c r="C949" s="2"/>
      <c r="D949" s="1"/>
      <c r="E949" s="1"/>
      <c r="F949" s="2"/>
      <c r="G949" s="2"/>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2"/>
      <c r="C950" s="2"/>
      <c r="D950" s="1"/>
      <c r="E950" s="1"/>
      <c r="F950" s="2"/>
      <c r="G950" s="2"/>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2"/>
      <c r="C951" s="2"/>
      <c r="D951" s="1"/>
      <c r="E951" s="1"/>
      <c r="F951" s="2"/>
      <c r="G951" s="2"/>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2"/>
      <c r="C952" s="2"/>
      <c r="D952" s="1"/>
      <c r="E952" s="1"/>
      <c r="F952" s="2"/>
      <c r="G952" s="2"/>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2"/>
      <c r="C953" s="2"/>
      <c r="D953" s="1"/>
      <c r="E953" s="1"/>
      <c r="F953" s="2"/>
      <c r="G953" s="2"/>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2"/>
      <c r="C954" s="2"/>
      <c r="D954" s="1"/>
      <c r="E954" s="1"/>
      <c r="F954" s="2"/>
      <c r="G954" s="2"/>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2"/>
      <c r="C955" s="2"/>
      <c r="D955" s="1"/>
      <c r="E955" s="1"/>
      <c r="F955" s="2"/>
      <c r="G955" s="2"/>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2"/>
      <c r="C956" s="2"/>
      <c r="D956" s="1"/>
      <c r="E956" s="1"/>
      <c r="F956" s="2"/>
      <c r="G956" s="2"/>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2"/>
      <c r="C957" s="2"/>
      <c r="D957" s="1"/>
      <c r="E957" s="1"/>
      <c r="F957" s="2"/>
      <c r="G957" s="2"/>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2"/>
      <c r="C958" s="2"/>
      <c r="D958" s="1"/>
      <c r="E958" s="1"/>
      <c r="F958" s="2"/>
      <c r="G958" s="2"/>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2"/>
      <c r="C959" s="2"/>
      <c r="D959" s="1"/>
      <c r="E959" s="1"/>
      <c r="F959" s="2"/>
      <c r="G959" s="2"/>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2"/>
      <c r="C960" s="2"/>
      <c r="D960" s="1"/>
      <c r="E960" s="1"/>
      <c r="F960" s="2"/>
      <c r="G960" s="2"/>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2"/>
      <c r="C961" s="2"/>
      <c r="D961" s="1"/>
      <c r="E961" s="1"/>
      <c r="F961" s="2"/>
      <c r="G961" s="2"/>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2"/>
      <c r="C962" s="2"/>
      <c r="D962" s="1"/>
      <c r="E962" s="1"/>
      <c r="F962" s="2"/>
      <c r="G962" s="2"/>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2"/>
      <c r="C963" s="2"/>
      <c r="D963" s="1"/>
      <c r="E963" s="1"/>
      <c r="F963" s="2"/>
      <c r="G963" s="2"/>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2"/>
      <c r="C964" s="2"/>
      <c r="D964" s="1"/>
      <c r="E964" s="1"/>
      <c r="F964" s="2"/>
      <c r="G964" s="2"/>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2"/>
      <c r="C965" s="2"/>
      <c r="D965" s="1"/>
      <c r="E965" s="1"/>
      <c r="F965" s="2"/>
      <c r="G965" s="2"/>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2"/>
      <c r="C966" s="2"/>
      <c r="D966" s="1"/>
      <c r="E966" s="1"/>
      <c r="F966" s="2"/>
      <c r="G966" s="2"/>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2"/>
      <c r="C967" s="2"/>
      <c r="D967" s="1"/>
      <c r="E967" s="1"/>
      <c r="F967" s="2"/>
      <c r="G967" s="2"/>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2"/>
      <c r="C968" s="2"/>
      <c r="D968" s="1"/>
      <c r="E968" s="1"/>
      <c r="F968" s="2"/>
      <c r="G968" s="2"/>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2"/>
      <c r="C969" s="2"/>
      <c r="D969" s="1"/>
      <c r="E969" s="1"/>
      <c r="F969" s="2"/>
      <c r="G969" s="2"/>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2"/>
      <c r="C970" s="2"/>
      <c r="D970" s="1"/>
      <c r="E970" s="1"/>
      <c r="F970" s="2"/>
      <c r="G970" s="2"/>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2"/>
      <c r="C971" s="2"/>
      <c r="D971" s="1"/>
      <c r="E971" s="1"/>
      <c r="F971" s="2"/>
      <c r="G971" s="2"/>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2"/>
      <c r="C972" s="2"/>
      <c r="D972" s="1"/>
      <c r="E972" s="1"/>
      <c r="F972" s="2"/>
      <c r="G972" s="2"/>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2"/>
      <c r="C973" s="2"/>
      <c r="D973" s="1"/>
      <c r="E973" s="1"/>
      <c r="F973" s="2"/>
      <c r="G973" s="2"/>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2"/>
      <c r="C974" s="2"/>
      <c r="D974" s="1"/>
      <c r="E974" s="1"/>
      <c r="F974" s="2"/>
      <c r="G974" s="2"/>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2"/>
      <c r="C975" s="2"/>
      <c r="D975" s="1"/>
      <c r="E975" s="1"/>
      <c r="F975" s="2"/>
      <c r="G975" s="2"/>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2"/>
      <c r="C976" s="2"/>
      <c r="D976" s="1"/>
      <c r="E976" s="1"/>
      <c r="F976" s="2"/>
      <c r="G976" s="2"/>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2"/>
      <c r="C977" s="2"/>
      <c r="D977" s="1"/>
      <c r="E977" s="1"/>
      <c r="F977" s="2"/>
      <c r="G977" s="2"/>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2"/>
      <c r="C978" s="2"/>
      <c r="D978" s="1"/>
      <c r="E978" s="1"/>
      <c r="F978" s="2"/>
      <c r="G978" s="2"/>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2"/>
      <c r="C979" s="2"/>
      <c r="D979" s="1"/>
      <c r="E979" s="1"/>
      <c r="F979" s="2"/>
      <c r="G979" s="2"/>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2"/>
      <c r="C980" s="2"/>
      <c r="D980" s="1"/>
      <c r="E980" s="1"/>
      <c r="F980" s="2"/>
      <c r="G980" s="2"/>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2"/>
      <c r="C981" s="2"/>
      <c r="D981" s="1"/>
      <c r="E981" s="1"/>
      <c r="F981" s="2"/>
      <c r="G981" s="2"/>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2"/>
      <c r="C982" s="2"/>
      <c r="D982" s="1"/>
      <c r="E982" s="1"/>
      <c r="F982" s="2"/>
      <c r="G982" s="2"/>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2"/>
      <c r="C983" s="2"/>
      <c r="D983" s="1"/>
      <c r="E983" s="1"/>
      <c r="F983" s="2"/>
      <c r="G983" s="2"/>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2"/>
      <c r="C984" s="2"/>
      <c r="D984" s="1"/>
      <c r="E984" s="1"/>
      <c r="F984" s="2"/>
      <c r="G984" s="2"/>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2"/>
      <c r="C985" s="2"/>
      <c r="D985" s="1"/>
      <c r="E985" s="1"/>
      <c r="F985" s="2"/>
      <c r="G985" s="2"/>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2"/>
      <c r="C986" s="2"/>
      <c r="D986" s="1"/>
      <c r="E986" s="1"/>
      <c r="F986" s="2"/>
      <c r="G986" s="2"/>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2"/>
      <c r="C987" s="2"/>
      <c r="D987" s="1"/>
      <c r="E987" s="1"/>
      <c r="F987" s="2"/>
      <c r="G987" s="2"/>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2"/>
      <c r="C988" s="2"/>
      <c r="D988" s="1"/>
      <c r="E988" s="1"/>
      <c r="F988" s="2"/>
      <c r="G988" s="2"/>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2"/>
      <c r="C989" s="2"/>
      <c r="D989" s="1"/>
      <c r="E989" s="1"/>
      <c r="F989" s="2"/>
      <c r="G989" s="2"/>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2"/>
      <c r="C990" s="2"/>
      <c r="D990" s="1"/>
      <c r="E990" s="1"/>
      <c r="F990" s="2"/>
      <c r="G990" s="2"/>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2"/>
      <c r="C991" s="2"/>
      <c r="D991" s="1"/>
      <c r="E991" s="1"/>
      <c r="F991" s="2"/>
      <c r="G991" s="2"/>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2"/>
      <c r="C992" s="2"/>
      <c r="D992" s="1"/>
      <c r="E992" s="1"/>
      <c r="F992" s="2"/>
      <c r="G992" s="2"/>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2"/>
      <c r="C993" s="2"/>
      <c r="D993" s="1"/>
      <c r="E993" s="1"/>
      <c r="F993" s="2"/>
      <c r="G993" s="2"/>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2"/>
      <c r="C994" s="2"/>
      <c r="D994" s="1"/>
      <c r="E994" s="1"/>
      <c r="F994" s="2"/>
      <c r="G994" s="2"/>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2"/>
      <c r="C995" s="2"/>
      <c r="D995" s="1"/>
      <c r="E995" s="1"/>
      <c r="F995" s="2"/>
      <c r="G995" s="2"/>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2"/>
      <c r="C996" s="2"/>
      <c r="D996" s="1"/>
      <c r="E996" s="1"/>
      <c r="F996" s="2"/>
      <c r="G996" s="2"/>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2"/>
      <c r="C997" s="2"/>
      <c r="D997" s="1"/>
      <c r="E997" s="1"/>
      <c r="F997" s="2"/>
      <c r="G997" s="2"/>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2"/>
      <c r="C998" s="2"/>
      <c r="D998" s="1"/>
      <c r="E998" s="1"/>
      <c r="F998" s="2"/>
      <c r="G998" s="2"/>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2"/>
      <c r="C999" s="2"/>
      <c r="D999" s="1"/>
      <c r="E999" s="1"/>
      <c r="F999" s="2"/>
      <c r="G999" s="2"/>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2"/>
      <c r="C1000" s="2"/>
      <c r="D1000" s="1"/>
      <c r="E1000" s="1"/>
      <c r="F1000" s="2"/>
      <c r="G1000" s="2"/>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5">
      <c r="A1001" s="1"/>
      <c r="B1001" s="2"/>
      <c r="C1001" s="2"/>
      <c r="D1001" s="1"/>
      <c r="E1001" s="1"/>
      <c r="F1001" s="2"/>
      <c r="G1001" s="2"/>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5">
      <c r="A1002" s="1"/>
      <c r="B1002" s="2"/>
      <c r="C1002" s="2"/>
      <c r="D1002" s="1"/>
      <c r="E1002" s="1"/>
      <c r="F1002" s="2"/>
      <c r="G1002" s="2"/>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25">
      <c r="A1003" s="1"/>
      <c r="B1003" s="2"/>
      <c r="C1003" s="2"/>
      <c r="D1003" s="1"/>
      <c r="E1003" s="1"/>
      <c r="F1003" s="2"/>
      <c r="G1003" s="2"/>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25">
      <c r="A1004" s="1"/>
      <c r="B1004" s="2"/>
      <c r="C1004" s="2"/>
      <c r="D1004" s="1"/>
      <c r="E1004" s="1"/>
      <c r="F1004" s="2"/>
      <c r="G1004" s="2"/>
      <c r="H1004" s="1"/>
      <c r="I1004" s="1"/>
      <c r="J1004" s="1"/>
      <c r="K1004" s="1"/>
      <c r="L1004" s="1"/>
      <c r="M1004" s="1"/>
      <c r="N1004" s="1"/>
      <c r="O1004" s="1"/>
      <c r="P1004" s="1"/>
      <c r="Q1004" s="1"/>
      <c r="R1004" s="1"/>
      <c r="S1004" s="1"/>
      <c r="T1004" s="1"/>
      <c r="U1004" s="1"/>
      <c r="V1004" s="1"/>
      <c r="W1004" s="1"/>
      <c r="X1004" s="1"/>
      <c r="Y1004" s="1"/>
      <c r="Z1004" s="1"/>
    </row>
  </sheetData>
  <mergeCells count="13">
    <mergeCell ref="A32:I32"/>
    <mergeCell ref="A2:I2"/>
    <mergeCell ref="A3:I3"/>
    <mergeCell ref="A5:I5"/>
    <mergeCell ref="A8:I8"/>
    <mergeCell ref="A17:I17"/>
    <mergeCell ref="A18:I18"/>
    <mergeCell ref="A20:I20"/>
    <mergeCell ref="A22:I22"/>
    <mergeCell ref="A24:I24"/>
    <mergeCell ref="A26:J26"/>
    <mergeCell ref="A28:I28"/>
    <mergeCell ref="A30:I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4"/>
  <sheetViews>
    <sheetView topLeftCell="A25" zoomScale="56" zoomScaleNormal="56" workbookViewId="0">
      <selection activeCell="B51" sqref="B51"/>
    </sheetView>
  </sheetViews>
  <sheetFormatPr baseColWidth="10" defaultColWidth="14.42578125" defaultRowHeight="15" customHeight="1" x14ac:dyDescent="0.25"/>
  <cols>
    <col min="1" max="1" width="9" customWidth="1"/>
    <col min="2" max="2" width="200.140625" customWidth="1"/>
    <col min="3" max="3" width="17.28515625" customWidth="1"/>
    <col min="4" max="4" width="73.28515625" customWidth="1"/>
    <col min="5" max="5" width="28.7109375" customWidth="1"/>
    <col min="6" max="6" width="20.85546875" customWidth="1"/>
    <col min="7" max="26" width="11.42578125" customWidth="1"/>
  </cols>
  <sheetData>
    <row r="1" spans="1:26" ht="4.5" customHeight="1" x14ac:dyDescent="0.25">
      <c r="A1" s="51"/>
      <c r="B1" s="1"/>
      <c r="C1" s="29"/>
      <c r="D1" s="1"/>
      <c r="E1" s="1"/>
      <c r="F1" s="1"/>
      <c r="G1" s="1"/>
      <c r="H1" s="1"/>
      <c r="I1" s="1"/>
      <c r="J1" s="1"/>
      <c r="K1" s="1"/>
      <c r="L1" s="1"/>
      <c r="M1" s="1"/>
      <c r="N1" s="1"/>
      <c r="O1" s="1"/>
      <c r="P1" s="1"/>
      <c r="Q1" s="1"/>
      <c r="R1" s="1"/>
      <c r="S1" s="1"/>
      <c r="T1" s="1"/>
      <c r="U1" s="1"/>
      <c r="V1" s="1"/>
      <c r="W1" s="1"/>
      <c r="X1" s="1"/>
      <c r="Y1" s="1"/>
      <c r="Z1" s="1"/>
    </row>
    <row r="2" spans="1:26"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c r="Z2" s="1"/>
    </row>
    <row r="3" spans="1:26" ht="18" customHeight="1" x14ac:dyDescent="0.25">
      <c r="A3" s="51"/>
      <c r="B3" s="109" t="s">
        <v>1</v>
      </c>
      <c r="C3" s="107"/>
      <c r="D3" s="108"/>
      <c r="E3" s="1"/>
      <c r="F3" s="1"/>
      <c r="G3" s="1"/>
      <c r="H3" s="1"/>
      <c r="I3" s="1"/>
      <c r="J3" s="1"/>
      <c r="K3" s="1"/>
      <c r="L3" s="1"/>
      <c r="M3" s="1"/>
      <c r="N3" s="1"/>
      <c r="O3" s="1"/>
      <c r="P3" s="1"/>
      <c r="Q3" s="1"/>
      <c r="R3" s="1"/>
      <c r="S3" s="1"/>
      <c r="T3" s="1"/>
      <c r="U3" s="1"/>
      <c r="V3" s="1"/>
      <c r="W3" s="1"/>
      <c r="X3" s="1"/>
      <c r="Y3" s="1"/>
      <c r="Z3" s="1"/>
    </row>
    <row r="4" spans="1:26" ht="9" customHeight="1" x14ac:dyDescent="0.25">
      <c r="A4" s="51"/>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c r="Z5" s="1"/>
    </row>
    <row r="6" spans="1:26" ht="9" customHeight="1" x14ac:dyDescent="0.25">
      <c r="A6" s="51"/>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1"/>
      <c r="B7" s="119" t="s">
        <v>53</v>
      </c>
      <c r="C7" s="104"/>
      <c r="D7" s="117"/>
      <c r="E7" s="1"/>
      <c r="F7" s="1"/>
      <c r="G7" s="1"/>
      <c r="H7" s="1"/>
      <c r="I7" s="1"/>
      <c r="J7" s="1"/>
      <c r="K7" s="1"/>
      <c r="L7" s="1"/>
      <c r="M7" s="1"/>
      <c r="N7" s="1"/>
      <c r="O7" s="1"/>
      <c r="P7" s="1"/>
      <c r="Q7" s="1"/>
      <c r="R7" s="1"/>
      <c r="S7" s="1"/>
      <c r="T7" s="1"/>
      <c r="U7" s="1"/>
      <c r="V7" s="1"/>
      <c r="W7" s="1"/>
      <c r="X7" s="1"/>
      <c r="Y7" s="1"/>
      <c r="Z7" s="1"/>
    </row>
    <row r="8" spans="1:26" ht="6.75" customHeight="1" x14ac:dyDescent="0.25">
      <c r="A8" s="51"/>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1"/>
      <c r="B9" s="115" t="s">
        <v>3</v>
      </c>
      <c r="C9" s="104"/>
      <c r="D9" s="117"/>
      <c r="E9" s="2"/>
      <c r="F9" s="1"/>
      <c r="G9" s="1"/>
      <c r="H9" s="1"/>
      <c r="I9" s="1"/>
      <c r="J9" s="1"/>
      <c r="K9" s="1"/>
      <c r="L9" s="1"/>
      <c r="M9" s="1"/>
      <c r="N9" s="1"/>
      <c r="O9" s="1"/>
      <c r="P9" s="1"/>
      <c r="Q9" s="1"/>
      <c r="R9" s="1"/>
      <c r="S9" s="1"/>
      <c r="T9" s="1"/>
      <c r="U9" s="1"/>
      <c r="V9" s="1"/>
      <c r="W9" s="1"/>
      <c r="X9" s="1"/>
      <c r="Y9" s="1"/>
      <c r="Z9" s="1"/>
    </row>
    <row r="10" spans="1:26"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1"/>
      <c r="B11" s="5" t="s">
        <v>4</v>
      </c>
      <c r="C11" s="5" t="s">
        <v>54</v>
      </c>
      <c r="D11" s="5" t="s">
        <v>55</v>
      </c>
      <c r="E11" s="2"/>
      <c r="F11" s="1"/>
      <c r="G11" s="1"/>
      <c r="H11" s="1"/>
      <c r="I11" s="1"/>
      <c r="J11" s="1"/>
      <c r="K11" s="1"/>
      <c r="L11" s="1"/>
      <c r="M11" s="1"/>
      <c r="N11" s="1"/>
      <c r="O11" s="1"/>
      <c r="P11" s="1"/>
      <c r="Q11" s="1"/>
      <c r="R11" s="1"/>
      <c r="S11" s="1"/>
      <c r="T11" s="1"/>
      <c r="U11" s="1"/>
      <c r="V11" s="1"/>
      <c r="W11" s="1"/>
      <c r="X11" s="1"/>
      <c r="Y11" s="1"/>
      <c r="Z11" s="1"/>
    </row>
    <row r="12" spans="1:26" ht="211.5" customHeight="1" x14ac:dyDescent="0.25">
      <c r="A12" s="52" t="s">
        <v>56</v>
      </c>
      <c r="B12" s="9" t="s">
        <v>57</v>
      </c>
      <c r="C12" s="53" t="s">
        <v>58</v>
      </c>
      <c r="D12" s="54" t="s">
        <v>59</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2" t="s">
        <v>56</v>
      </c>
      <c r="B13" s="9" t="s">
        <v>60</v>
      </c>
      <c r="C13" s="53" t="s">
        <v>58</v>
      </c>
      <c r="D13" s="53" t="s">
        <v>61</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2"/>
      <c r="B14" s="55" t="s">
        <v>62</v>
      </c>
      <c r="C14" s="56"/>
      <c r="D14" s="56"/>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2"/>
      <c r="B15" s="9" t="s">
        <v>63</v>
      </c>
      <c r="C15" s="53" t="s">
        <v>58</v>
      </c>
      <c r="D15" s="54" t="s">
        <v>64</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2"/>
      <c r="B16" s="14" t="s">
        <v>65</v>
      </c>
      <c r="C16" s="53" t="s">
        <v>58</v>
      </c>
      <c r="D16" s="53" t="s">
        <v>66</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2"/>
      <c r="B17" s="57" t="s">
        <v>67</v>
      </c>
      <c r="C17" s="56"/>
      <c r="D17" s="56"/>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c r="Z19" s="15"/>
    </row>
    <row r="20" spans="1:26"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c r="Z20" s="15"/>
    </row>
    <row r="21" spans="1:26" ht="372.75" customHeight="1" x14ac:dyDescent="0.25">
      <c r="A21" s="58"/>
      <c r="B21" s="16" t="s">
        <v>69</v>
      </c>
      <c r="C21" s="61">
        <v>100</v>
      </c>
      <c r="D21" s="62" t="s">
        <v>70</v>
      </c>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25">
      <c r="A22" s="58"/>
      <c r="B22" s="115" t="s">
        <v>21</v>
      </c>
      <c r="C22" s="105"/>
      <c r="D22" s="60">
        <v>100</v>
      </c>
      <c r="E22" s="15"/>
      <c r="F22" s="15"/>
      <c r="G22" s="15"/>
      <c r="H22" s="15"/>
      <c r="I22" s="15"/>
      <c r="J22" s="15"/>
      <c r="K22" s="15"/>
      <c r="L22" s="15"/>
      <c r="M22" s="15"/>
      <c r="N22" s="15"/>
      <c r="O22" s="15"/>
      <c r="P22" s="15"/>
      <c r="Q22" s="15"/>
      <c r="R22" s="15"/>
      <c r="S22" s="15"/>
      <c r="T22" s="15"/>
      <c r="U22" s="15"/>
      <c r="V22" s="15"/>
      <c r="W22" s="15"/>
      <c r="X22" s="15"/>
      <c r="Y22" s="15"/>
      <c r="Z22" s="15"/>
    </row>
    <row r="23" spans="1:26" ht="408.75" customHeight="1" x14ac:dyDescent="0.25">
      <c r="A23" s="58"/>
      <c r="B23" s="63" t="s">
        <v>71</v>
      </c>
      <c r="C23" s="64"/>
      <c r="D23" s="65"/>
      <c r="E23" s="15"/>
      <c r="F23" s="15"/>
      <c r="G23" s="15"/>
      <c r="H23" s="15"/>
      <c r="I23" s="15"/>
      <c r="J23" s="15"/>
      <c r="K23" s="15"/>
      <c r="L23" s="15"/>
      <c r="M23" s="15"/>
      <c r="N23" s="15"/>
      <c r="O23" s="15"/>
      <c r="P23" s="15"/>
      <c r="Q23" s="15"/>
      <c r="R23" s="15"/>
      <c r="S23" s="15"/>
      <c r="T23" s="15"/>
      <c r="U23" s="15"/>
      <c r="V23" s="15"/>
      <c r="W23" s="15"/>
      <c r="X23" s="15"/>
      <c r="Y23" s="15"/>
      <c r="Z23" s="15"/>
    </row>
    <row r="24" spans="1:26"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c r="Z24" s="15"/>
    </row>
    <row r="25" spans="1:26" ht="86.25" customHeight="1" x14ac:dyDescent="0.25">
      <c r="A25" s="58"/>
      <c r="B25" s="16" t="s">
        <v>24</v>
      </c>
      <c r="C25" s="66">
        <v>100</v>
      </c>
      <c r="D25" s="62" t="s">
        <v>72</v>
      </c>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25">
      <c r="A27" s="58"/>
      <c r="B27" s="67" t="s">
        <v>26</v>
      </c>
      <c r="C27" s="68">
        <v>200</v>
      </c>
      <c r="D27" s="69" t="s">
        <v>73</v>
      </c>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c r="Z28" s="15"/>
    </row>
    <row r="29" spans="1:26" ht="13.5" customHeight="1" x14ac:dyDescent="0.25">
      <c r="A29" s="58"/>
      <c r="B29" s="70" t="s">
        <v>26</v>
      </c>
      <c r="C29" s="71"/>
      <c r="D29" s="72"/>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25">
      <c r="A30" s="58"/>
      <c r="B30" s="114" t="s">
        <v>28</v>
      </c>
      <c r="C30" s="105"/>
      <c r="D30" s="60">
        <v>300</v>
      </c>
      <c r="E30" s="15"/>
      <c r="F30" s="15"/>
      <c r="G30" s="15"/>
      <c r="H30" s="15"/>
      <c r="I30" s="15"/>
      <c r="J30" s="15"/>
      <c r="K30" s="15"/>
      <c r="L30" s="15"/>
      <c r="M30" s="15"/>
      <c r="N30" s="15"/>
      <c r="O30" s="15"/>
      <c r="P30" s="15"/>
      <c r="Q30" s="15"/>
      <c r="R30" s="15"/>
      <c r="S30" s="15"/>
      <c r="T30" s="15"/>
      <c r="U30" s="15"/>
      <c r="V30" s="15"/>
      <c r="W30" s="15"/>
      <c r="X30" s="15"/>
      <c r="Y30" s="15"/>
      <c r="Z30" s="15"/>
    </row>
    <row r="31" spans="1:26" ht="84" customHeight="1" x14ac:dyDescent="0.25">
      <c r="A31" s="58"/>
      <c r="B31" s="16" t="s">
        <v>29</v>
      </c>
      <c r="C31" s="66">
        <v>30</v>
      </c>
      <c r="D31" s="73" t="s">
        <v>74</v>
      </c>
      <c r="E31" s="15"/>
      <c r="F31" s="15"/>
      <c r="G31" s="15"/>
      <c r="H31" s="15"/>
      <c r="I31" s="15"/>
      <c r="J31" s="15"/>
      <c r="K31" s="15"/>
      <c r="L31" s="15"/>
      <c r="M31" s="15"/>
      <c r="N31" s="15"/>
      <c r="O31" s="15"/>
      <c r="P31" s="15"/>
      <c r="Q31" s="15"/>
      <c r="R31" s="15"/>
      <c r="S31" s="15"/>
      <c r="T31" s="15"/>
      <c r="U31" s="15"/>
      <c r="V31" s="15"/>
      <c r="W31" s="15"/>
      <c r="X31" s="15"/>
      <c r="Y31" s="15"/>
      <c r="Z31" s="15"/>
    </row>
    <row r="32" spans="1:26"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c r="Z32" s="15"/>
    </row>
    <row r="33" spans="1:26" ht="84" customHeight="1" x14ac:dyDescent="0.25">
      <c r="A33" s="58"/>
      <c r="B33" s="70" t="s">
        <v>31</v>
      </c>
      <c r="C33" s="71"/>
      <c r="D33" s="72"/>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25">
      <c r="A34" s="58"/>
      <c r="B34" s="115" t="s">
        <v>32</v>
      </c>
      <c r="C34" s="105"/>
      <c r="D34" s="60">
        <v>200</v>
      </c>
      <c r="E34" s="15"/>
      <c r="F34" s="15"/>
      <c r="G34" s="15"/>
      <c r="H34" s="15"/>
      <c r="I34" s="15"/>
      <c r="J34" s="15"/>
      <c r="K34" s="15"/>
      <c r="L34" s="15"/>
      <c r="M34" s="15"/>
      <c r="N34" s="15"/>
      <c r="O34" s="15"/>
      <c r="P34" s="15"/>
      <c r="Q34" s="15"/>
      <c r="R34" s="15"/>
      <c r="S34" s="15"/>
      <c r="T34" s="15"/>
      <c r="U34" s="15"/>
      <c r="V34" s="15"/>
      <c r="W34" s="15"/>
      <c r="X34" s="15"/>
      <c r="Y34" s="15"/>
      <c r="Z34" s="15"/>
    </row>
    <row r="35" spans="1:26" ht="57" customHeight="1" x14ac:dyDescent="0.25">
      <c r="A35" s="58"/>
      <c r="B35" s="63" t="s">
        <v>33</v>
      </c>
      <c r="C35" s="74"/>
      <c r="D35" s="75"/>
      <c r="E35" s="15"/>
      <c r="F35" s="15"/>
      <c r="G35" s="15"/>
      <c r="H35" s="15"/>
      <c r="I35" s="15"/>
      <c r="J35" s="15"/>
      <c r="K35" s="15"/>
      <c r="L35" s="15"/>
      <c r="M35" s="15"/>
      <c r="N35" s="15"/>
      <c r="O35" s="15"/>
      <c r="P35" s="15"/>
      <c r="Q35" s="15"/>
      <c r="R35" s="15"/>
      <c r="S35" s="15"/>
      <c r="T35" s="15"/>
      <c r="U35" s="15"/>
      <c r="V35" s="15"/>
      <c r="W35" s="15"/>
      <c r="X35" s="15"/>
      <c r="Y35" s="15"/>
      <c r="Z35" s="15"/>
    </row>
    <row r="36" spans="1:26" ht="21.75" customHeight="1" x14ac:dyDescent="0.25">
      <c r="A36" s="51"/>
      <c r="B36" s="76" t="s">
        <v>34</v>
      </c>
      <c r="C36" s="116">
        <f>C21+C23+C25+C27+C31+C35</f>
        <v>430</v>
      </c>
      <c r="D36" s="117"/>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1"/>
      <c r="C37" s="29"/>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1"/>
      <c r="B38" s="28" t="s">
        <v>36</v>
      </c>
      <c r="C38" s="29"/>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1"/>
      <c r="B39" s="1"/>
      <c r="C39" s="29"/>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1"/>
      <c r="B40" s="100" t="s">
        <v>37</v>
      </c>
      <c r="C40" s="29"/>
      <c r="D40" s="100" t="s">
        <v>39</v>
      </c>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1"/>
      <c r="B41" s="1" t="s">
        <v>40</v>
      </c>
      <c r="C41" s="29"/>
      <c r="D41" s="100" t="s">
        <v>42</v>
      </c>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1"/>
      <c r="B42" s="1"/>
      <c r="C42" s="29"/>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1"/>
      <c r="B43" s="1"/>
      <c r="C43" s="29"/>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1"/>
      <c r="B44" s="1"/>
      <c r="C44" s="29"/>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1"/>
      <c r="B45" s="1"/>
      <c r="C45" s="29"/>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1"/>
      <c r="B46" s="1"/>
      <c r="C46" s="29"/>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1"/>
      <c r="B983" s="1"/>
      <c r="C983" s="29"/>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1"/>
      <c r="B984" s="1"/>
      <c r="C984" s="29"/>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1"/>
      <c r="B985" s="1"/>
      <c r="C985" s="29"/>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1"/>
      <c r="B986" s="1"/>
      <c r="C986" s="29"/>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1"/>
      <c r="B987" s="1"/>
      <c r="C987" s="29"/>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1"/>
      <c r="B988" s="1"/>
      <c r="C988" s="29"/>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1"/>
      <c r="B989" s="1"/>
      <c r="C989" s="29"/>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1"/>
      <c r="B990" s="1"/>
      <c r="C990" s="29"/>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51"/>
      <c r="B991" s="1"/>
      <c r="C991" s="29"/>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51"/>
      <c r="B992" s="1"/>
      <c r="C992" s="29"/>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51"/>
      <c r="B993" s="1"/>
      <c r="C993" s="29"/>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51"/>
      <c r="B994" s="1"/>
      <c r="C994" s="29"/>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51"/>
      <c r="B995" s="1"/>
      <c r="C995" s="29"/>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51"/>
      <c r="B996" s="1"/>
      <c r="C996" s="29"/>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51"/>
      <c r="B997" s="1"/>
      <c r="C997" s="29"/>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51"/>
      <c r="B998" s="1"/>
      <c r="C998" s="29"/>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51"/>
      <c r="B999" s="1"/>
      <c r="C999" s="29"/>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51"/>
      <c r="B1000" s="1"/>
      <c r="C1000" s="29"/>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5">
      <c r="A1001" s="51"/>
      <c r="B1001" s="1"/>
      <c r="C1001" s="29"/>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5">
      <c r="A1002" s="51"/>
      <c r="B1002" s="1"/>
      <c r="C1002" s="29"/>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25">
      <c r="A1003" s="51"/>
      <c r="B1003" s="1"/>
      <c r="C1003" s="29"/>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25">
      <c r="A1004" s="51"/>
      <c r="B1004" s="1"/>
      <c r="C1004" s="29"/>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0"/>
  <sheetViews>
    <sheetView topLeftCell="A33" zoomScale="55" zoomScaleNormal="55" workbookViewId="0">
      <selection activeCell="D39" sqref="D39"/>
    </sheetView>
  </sheetViews>
  <sheetFormatPr baseColWidth="10" defaultColWidth="14.42578125" defaultRowHeight="15" customHeight="1" x14ac:dyDescent="0.25"/>
  <cols>
    <col min="1" max="1" width="9" customWidth="1"/>
    <col min="2" max="2" width="200.140625" customWidth="1"/>
    <col min="3" max="3" width="17.28515625" customWidth="1"/>
    <col min="4" max="4" width="63.28515625" customWidth="1"/>
    <col min="5" max="5" width="28.7109375" customWidth="1"/>
    <col min="6" max="6" width="20.85546875" customWidth="1"/>
    <col min="7" max="26" width="11.42578125" customWidth="1"/>
  </cols>
  <sheetData>
    <row r="1" spans="1:26" ht="4.5" customHeight="1" x14ac:dyDescent="0.25">
      <c r="A1" s="51"/>
      <c r="B1" s="1"/>
      <c r="C1" s="29"/>
      <c r="D1" s="1"/>
      <c r="E1" s="1"/>
      <c r="F1" s="1"/>
      <c r="G1" s="1"/>
      <c r="H1" s="1"/>
      <c r="I1" s="1"/>
      <c r="J1" s="1"/>
      <c r="K1" s="1"/>
      <c r="L1" s="1"/>
      <c r="M1" s="1"/>
      <c r="N1" s="1"/>
      <c r="O1" s="1"/>
      <c r="P1" s="1"/>
      <c r="Q1" s="1"/>
      <c r="R1" s="1"/>
      <c r="S1" s="1"/>
      <c r="T1" s="1"/>
      <c r="U1" s="1"/>
      <c r="V1" s="1"/>
      <c r="W1" s="1"/>
      <c r="X1" s="1"/>
      <c r="Y1" s="1"/>
      <c r="Z1" s="1"/>
    </row>
    <row r="2" spans="1:26"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c r="Z2" s="1"/>
    </row>
    <row r="3" spans="1:26" ht="18" customHeight="1" x14ac:dyDescent="0.25">
      <c r="A3" s="51"/>
      <c r="B3" s="109" t="s">
        <v>1</v>
      </c>
      <c r="C3" s="107"/>
      <c r="D3" s="108"/>
      <c r="E3" s="1"/>
      <c r="F3" s="1"/>
      <c r="G3" s="1"/>
      <c r="H3" s="1"/>
      <c r="I3" s="1"/>
      <c r="J3" s="1"/>
      <c r="K3" s="1"/>
      <c r="L3" s="1"/>
      <c r="M3" s="1"/>
      <c r="N3" s="1"/>
      <c r="O3" s="1"/>
      <c r="P3" s="1"/>
      <c r="Q3" s="1"/>
      <c r="R3" s="1"/>
      <c r="S3" s="1"/>
      <c r="T3" s="1"/>
      <c r="U3" s="1"/>
      <c r="V3" s="1"/>
      <c r="W3" s="1"/>
      <c r="X3" s="1"/>
      <c r="Y3" s="1"/>
      <c r="Z3" s="1"/>
    </row>
    <row r="4" spans="1:26" ht="9" customHeight="1" x14ac:dyDescent="0.25">
      <c r="A4" s="51"/>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c r="Z5" s="1"/>
    </row>
    <row r="6" spans="1:26" ht="9" customHeight="1" x14ac:dyDescent="0.25">
      <c r="A6" s="51"/>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1"/>
      <c r="B7" s="119" t="s">
        <v>75</v>
      </c>
      <c r="C7" s="104"/>
      <c r="D7" s="117"/>
      <c r="E7" s="1"/>
      <c r="F7" s="1"/>
      <c r="G7" s="1"/>
      <c r="H7" s="1"/>
      <c r="I7" s="1"/>
      <c r="J7" s="1"/>
      <c r="K7" s="1"/>
      <c r="L7" s="1"/>
      <c r="M7" s="1"/>
      <c r="N7" s="1"/>
      <c r="O7" s="1"/>
      <c r="P7" s="1"/>
      <c r="Q7" s="1"/>
      <c r="R7" s="1"/>
      <c r="S7" s="1"/>
      <c r="T7" s="1"/>
      <c r="U7" s="1"/>
      <c r="V7" s="1"/>
      <c r="W7" s="1"/>
      <c r="X7" s="1"/>
      <c r="Y7" s="1"/>
      <c r="Z7" s="1"/>
    </row>
    <row r="8" spans="1:26" ht="6.75" customHeight="1" x14ac:dyDescent="0.25">
      <c r="A8" s="51"/>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1"/>
      <c r="B9" s="115" t="s">
        <v>3</v>
      </c>
      <c r="C9" s="104"/>
      <c r="D9" s="117"/>
      <c r="E9" s="2"/>
      <c r="F9" s="1"/>
      <c r="G9" s="1"/>
      <c r="H9" s="1"/>
      <c r="I9" s="1"/>
      <c r="J9" s="1"/>
      <c r="K9" s="1"/>
      <c r="L9" s="1"/>
      <c r="M9" s="1"/>
      <c r="N9" s="1"/>
      <c r="O9" s="1"/>
      <c r="P9" s="1"/>
      <c r="Q9" s="1"/>
      <c r="R9" s="1"/>
      <c r="S9" s="1"/>
      <c r="T9" s="1"/>
      <c r="U9" s="1"/>
      <c r="V9" s="1"/>
      <c r="W9" s="1"/>
      <c r="X9" s="1"/>
      <c r="Y9" s="1"/>
      <c r="Z9" s="1"/>
    </row>
    <row r="10" spans="1:26"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1"/>
      <c r="B11" s="5" t="s">
        <v>4</v>
      </c>
      <c r="C11" s="5" t="s">
        <v>54</v>
      </c>
      <c r="D11" s="5" t="s">
        <v>55</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2" t="s">
        <v>56</v>
      </c>
      <c r="B12" s="9" t="s">
        <v>76</v>
      </c>
      <c r="C12" s="53" t="s">
        <v>77</v>
      </c>
      <c r="D12" s="54" t="s">
        <v>78</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2" t="s">
        <v>56</v>
      </c>
      <c r="B13" s="9" t="s">
        <v>79</v>
      </c>
      <c r="C13" s="53" t="s">
        <v>77</v>
      </c>
      <c r="D13" s="54" t="s">
        <v>80</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2"/>
      <c r="B14" s="55" t="s">
        <v>81</v>
      </c>
      <c r="C14" s="56"/>
      <c r="D14" s="56"/>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2"/>
      <c r="B15" s="9" t="s">
        <v>82</v>
      </c>
      <c r="C15" s="53" t="s">
        <v>77</v>
      </c>
      <c r="D15" s="54" t="s">
        <v>83</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2"/>
      <c r="B16" s="14" t="s">
        <v>84</v>
      </c>
      <c r="C16" s="53" t="s">
        <v>77</v>
      </c>
      <c r="D16" s="53" t="s">
        <v>85</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2"/>
      <c r="B17" s="57" t="s">
        <v>86</v>
      </c>
      <c r="C17" s="56"/>
      <c r="D17" s="56"/>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c r="Z19" s="15"/>
    </row>
    <row r="20" spans="1:26"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c r="Z20" s="15"/>
    </row>
    <row r="21" spans="1:26" ht="409.5" customHeight="1" x14ac:dyDescent="0.25">
      <c r="A21" s="58"/>
      <c r="B21" s="16" t="s">
        <v>87</v>
      </c>
      <c r="C21" s="61" t="s">
        <v>35</v>
      </c>
      <c r="D21" s="54" t="s">
        <v>88</v>
      </c>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25">
      <c r="A22" s="58"/>
      <c r="B22" s="115" t="s">
        <v>21</v>
      </c>
      <c r="C22" s="105"/>
      <c r="D22" s="60">
        <v>100</v>
      </c>
      <c r="E22" s="15"/>
      <c r="F22" s="15"/>
      <c r="G22" s="15"/>
      <c r="H22" s="15"/>
      <c r="I22" s="15"/>
      <c r="J22" s="15"/>
      <c r="K22" s="15"/>
      <c r="L22" s="15"/>
      <c r="M22" s="15"/>
      <c r="N22" s="15"/>
      <c r="O22" s="15"/>
      <c r="P22" s="15"/>
      <c r="Q22" s="15"/>
      <c r="R22" s="15"/>
      <c r="S22" s="15"/>
      <c r="T22" s="15"/>
      <c r="U22" s="15"/>
      <c r="V22" s="15"/>
      <c r="W22" s="15"/>
      <c r="X22" s="15"/>
      <c r="Y22" s="15"/>
      <c r="Z22" s="15"/>
    </row>
    <row r="23" spans="1:26" ht="408.75" customHeight="1" x14ac:dyDescent="0.25">
      <c r="A23" s="58"/>
      <c r="B23" s="63" t="s">
        <v>89</v>
      </c>
      <c r="C23" s="64"/>
      <c r="D23" s="65" t="s">
        <v>90</v>
      </c>
      <c r="E23" s="15"/>
      <c r="F23" s="15"/>
      <c r="G23" s="15"/>
      <c r="H23" s="15"/>
      <c r="I23" s="15"/>
      <c r="J23" s="15"/>
      <c r="K23" s="15"/>
      <c r="L23" s="15"/>
      <c r="M23" s="15"/>
      <c r="N23" s="15"/>
      <c r="O23" s="15"/>
      <c r="P23" s="15"/>
      <c r="Q23" s="15"/>
      <c r="R23" s="15"/>
      <c r="S23" s="15"/>
      <c r="T23" s="15"/>
      <c r="U23" s="15"/>
      <c r="V23" s="15"/>
      <c r="W23" s="15"/>
      <c r="X23" s="15"/>
      <c r="Y23" s="15"/>
      <c r="Z23" s="15"/>
    </row>
    <row r="24" spans="1:26"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c r="Z24" s="15"/>
    </row>
    <row r="25" spans="1:26" ht="86.25" customHeight="1" x14ac:dyDescent="0.25">
      <c r="A25" s="58"/>
      <c r="B25" s="16" t="s">
        <v>24</v>
      </c>
      <c r="C25" s="66" t="s">
        <v>35</v>
      </c>
      <c r="D25" s="54" t="s">
        <v>91</v>
      </c>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25">
      <c r="A27" s="58"/>
      <c r="B27" s="67" t="s">
        <v>26</v>
      </c>
      <c r="C27" s="68" t="s">
        <v>35</v>
      </c>
      <c r="D27" s="77" t="s">
        <v>92</v>
      </c>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c r="Z28" s="15"/>
    </row>
    <row r="29" spans="1:26" ht="13.5" customHeight="1" x14ac:dyDescent="0.25">
      <c r="A29" s="58"/>
      <c r="B29" s="70" t="s">
        <v>26</v>
      </c>
      <c r="C29" s="71">
        <v>0</v>
      </c>
      <c r="D29" s="72" t="s">
        <v>90</v>
      </c>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25">
      <c r="A30" s="58"/>
      <c r="B30" s="114" t="s">
        <v>28</v>
      </c>
      <c r="C30" s="105"/>
      <c r="D30" s="60">
        <v>300</v>
      </c>
      <c r="E30" s="15"/>
      <c r="F30" s="15"/>
      <c r="G30" s="15"/>
      <c r="H30" s="15"/>
      <c r="I30" s="15"/>
      <c r="J30" s="15"/>
      <c r="K30" s="15"/>
      <c r="L30" s="15"/>
      <c r="M30" s="15"/>
      <c r="N30" s="15"/>
      <c r="O30" s="15"/>
      <c r="P30" s="15"/>
      <c r="Q30" s="15"/>
      <c r="R30" s="15"/>
      <c r="S30" s="15"/>
      <c r="T30" s="15"/>
      <c r="U30" s="15"/>
      <c r="V30" s="15"/>
      <c r="W30" s="15"/>
      <c r="X30" s="15"/>
      <c r="Y30" s="15"/>
      <c r="Z30" s="15"/>
    </row>
    <row r="31" spans="1:26" ht="84" customHeight="1" x14ac:dyDescent="0.25">
      <c r="A31" s="58"/>
      <c r="B31" s="16" t="s">
        <v>29</v>
      </c>
      <c r="C31" s="66" t="s">
        <v>35</v>
      </c>
      <c r="D31" s="53" t="s">
        <v>93</v>
      </c>
      <c r="E31" s="15"/>
      <c r="F31" s="15"/>
      <c r="G31" s="15"/>
      <c r="H31" s="15"/>
      <c r="I31" s="15"/>
      <c r="J31" s="15"/>
      <c r="K31" s="15"/>
      <c r="L31" s="15"/>
      <c r="M31" s="15"/>
      <c r="N31" s="15"/>
      <c r="O31" s="15"/>
      <c r="P31" s="15"/>
      <c r="Q31" s="15"/>
      <c r="R31" s="15"/>
      <c r="S31" s="15"/>
      <c r="T31" s="15"/>
      <c r="U31" s="15"/>
      <c r="V31" s="15"/>
      <c r="W31" s="15"/>
      <c r="X31" s="15"/>
      <c r="Y31" s="15"/>
      <c r="Z31" s="15"/>
    </row>
    <row r="32" spans="1:26"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c r="Z32" s="15"/>
    </row>
    <row r="33" spans="1:26" ht="84" customHeight="1" x14ac:dyDescent="0.25">
      <c r="A33" s="58"/>
      <c r="B33" s="70" t="s">
        <v>29</v>
      </c>
      <c r="C33" s="71">
        <v>0</v>
      </c>
      <c r="D33" s="72" t="s">
        <v>90</v>
      </c>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25">
      <c r="A34" s="58"/>
      <c r="B34" s="115" t="s">
        <v>32</v>
      </c>
      <c r="C34" s="105"/>
      <c r="D34" s="60">
        <v>200</v>
      </c>
      <c r="E34" s="15"/>
      <c r="F34" s="15"/>
      <c r="G34" s="15"/>
      <c r="H34" s="15"/>
      <c r="I34" s="15"/>
      <c r="J34" s="15"/>
      <c r="K34" s="15"/>
      <c r="L34" s="15"/>
      <c r="M34" s="15"/>
      <c r="N34" s="15"/>
      <c r="O34" s="15"/>
      <c r="P34" s="15"/>
      <c r="Q34" s="15"/>
      <c r="R34" s="15"/>
      <c r="S34" s="15"/>
      <c r="T34" s="15"/>
      <c r="U34" s="15"/>
      <c r="V34" s="15"/>
      <c r="W34" s="15"/>
      <c r="X34" s="15"/>
      <c r="Y34" s="15"/>
      <c r="Z34" s="15"/>
    </row>
    <row r="35" spans="1:26" ht="57" customHeight="1" x14ac:dyDescent="0.25">
      <c r="A35" s="58"/>
      <c r="B35" s="63" t="s">
        <v>33</v>
      </c>
      <c r="C35" s="74">
        <v>0</v>
      </c>
      <c r="D35" s="75" t="s">
        <v>90</v>
      </c>
      <c r="E35" s="15"/>
      <c r="F35" s="15"/>
      <c r="G35" s="15"/>
      <c r="H35" s="15"/>
      <c r="I35" s="15"/>
      <c r="J35" s="15"/>
      <c r="K35" s="15"/>
      <c r="L35" s="15"/>
      <c r="M35" s="15"/>
      <c r="N35" s="15"/>
      <c r="O35" s="15"/>
      <c r="P35" s="15"/>
      <c r="Q35" s="15"/>
      <c r="R35" s="15"/>
      <c r="S35" s="15"/>
      <c r="T35" s="15"/>
      <c r="U35" s="15"/>
      <c r="V35" s="15"/>
      <c r="W35" s="15"/>
      <c r="X35" s="15"/>
      <c r="Y35" s="15"/>
      <c r="Z35" s="15"/>
    </row>
    <row r="36" spans="1:26" ht="21.75" customHeight="1" x14ac:dyDescent="0.25">
      <c r="A36" s="51"/>
      <c r="B36" s="76" t="s">
        <v>34</v>
      </c>
      <c r="C36" s="116" t="e">
        <f>C21+C23+C25+C27+C31+C35</f>
        <v>#VALUE!</v>
      </c>
      <c r="D36" s="117"/>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1"/>
      <c r="B37" s="28" t="s">
        <v>36</v>
      </c>
      <c r="C37" s="29"/>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1"/>
      <c r="B38" s="1"/>
      <c r="C38" s="29"/>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1"/>
      <c r="B39" s="1"/>
      <c r="C39" s="29"/>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1"/>
      <c r="B40" s="1"/>
      <c r="C40" s="29"/>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1"/>
      <c r="B41" s="100" t="s">
        <v>37</v>
      </c>
      <c r="C41" s="29"/>
      <c r="D41" s="100" t="s">
        <v>39</v>
      </c>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1"/>
      <c r="B42" s="1" t="s">
        <v>40</v>
      </c>
      <c r="C42" s="29"/>
      <c r="D42" s="100" t="s">
        <v>42</v>
      </c>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1"/>
      <c r="B43" s="1"/>
      <c r="C43" s="29"/>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1"/>
      <c r="B44" s="1"/>
      <c r="C44" s="29"/>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1"/>
      <c r="B45" s="1"/>
      <c r="C45" s="29"/>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1"/>
      <c r="B46" s="1"/>
      <c r="C46" s="29"/>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1"/>
      <c r="B983" s="1"/>
      <c r="C983" s="29"/>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1"/>
      <c r="B984" s="1"/>
      <c r="C984" s="29"/>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1"/>
      <c r="B985" s="1"/>
      <c r="C985" s="29"/>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1"/>
      <c r="B986" s="1"/>
      <c r="C986" s="29"/>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1"/>
      <c r="B987" s="1"/>
      <c r="C987" s="29"/>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1"/>
      <c r="B988" s="1"/>
      <c r="C988" s="29"/>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1"/>
      <c r="B989" s="1"/>
      <c r="C989" s="29"/>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1"/>
      <c r="B990" s="1"/>
      <c r="C990" s="29"/>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51"/>
      <c r="B991" s="1"/>
      <c r="C991" s="29"/>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51"/>
      <c r="B992" s="1"/>
      <c r="C992" s="29"/>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51"/>
      <c r="B993" s="1"/>
      <c r="C993" s="29"/>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51"/>
      <c r="B994" s="1"/>
      <c r="C994" s="29"/>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51"/>
      <c r="B995" s="1"/>
      <c r="C995" s="29"/>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51"/>
      <c r="B996" s="1"/>
      <c r="C996" s="29"/>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51"/>
      <c r="B997" s="1"/>
      <c r="C997" s="29"/>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51"/>
      <c r="B998" s="1"/>
      <c r="C998" s="29"/>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51"/>
      <c r="B999" s="1"/>
      <c r="C999" s="29"/>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51"/>
      <c r="B1000" s="1"/>
      <c r="C1000" s="29"/>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Z989"/>
  <sheetViews>
    <sheetView topLeftCell="A31" zoomScale="47" zoomScaleNormal="47" workbookViewId="0">
      <selection activeCell="B39" sqref="B39"/>
    </sheetView>
  </sheetViews>
  <sheetFormatPr baseColWidth="10" defaultColWidth="14.42578125" defaultRowHeight="15" customHeight="1" x14ac:dyDescent="0.25"/>
  <cols>
    <col min="1" max="1" width="9" customWidth="1"/>
    <col min="2" max="2" width="200.140625" customWidth="1"/>
    <col min="3" max="3" width="17.28515625" customWidth="1"/>
    <col min="4" max="4" width="63.28515625" customWidth="1"/>
    <col min="5" max="5" width="28.7109375" customWidth="1"/>
    <col min="6" max="6" width="20.85546875" customWidth="1"/>
    <col min="7" max="26" width="11.42578125" customWidth="1"/>
  </cols>
  <sheetData>
    <row r="1" spans="1:26" ht="4.5" customHeight="1" x14ac:dyDescent="0.25">
      <c r="A1" s="51"/>
      <c r="B1" s="1"/>
      <c r="C1" s="29"/>
      <c r="D1" s="1"/>
      <c r="E1" s="1"/>
      <c r="F1" s="1"/>
      <c r="G1" s="1"/>
      <c r="H1" s="1"/>
      <c r="I1" s="1"/>
      <c r="J1" s="1"/>
      <c r="K1" s="1"/>
      <c r="L1" s="1"/>
      <c r="M1" s="1"/>
      <c r="N1" s="1"/>
      <c r="O1" s="1"/>
      <c r="P1" s="1"/>
      <c r="Q1" s="1"/>
      <c r="R1" s="1"/>
      <c r="S1" s="1"/>
      <c r="T1" s="1"/>
      <c r="U1" s="1"/>
      <c r="V1" s="1"/>
      <c r="W1" s="1"/>
      <c r="X1" s="1"/>
      <c r="Y1" s="1"/>
      <c r="Z1" s="1"/>
    </row>
    <row r="2" spans="1:26"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c r="Z2" s="1"/>
    </row>
    <row r="3" spans="1:26" ht="18" customHeight="1" x14ac:dyDescent="0.25">
      <c r="A3" s="51"/>
      <c r="B3" s="109" t="s">
        <v>1</v>
      </c>
      <c r="C3" s="107"/>
      <c r="D3" s="108"/>
      <c r="E3" s="1"/>
      <c r="F3" s="1"/>
      <c r="G3" s="1"/>
      <c r="H3" s="1"/>
      <c r="I3" s="1"/>
      <c r="J3" s="1"/>
      <c r="K3" s="1"/>
      <c r="L3" s="1"/>
      <c r="M3" s="1"/>
      <c r="N3" s="1"/>
      <c r="O3" s="1"/>
      <c r="P3" s="1"/>
      <c r="Q3" s="1"/>
      <c r="R3" s="1"/>
      <c r="S3" s="1"/>
      <c r="T3" s="1"/>
      <c r="U3" s="1"/>
      <c r="V3" s="1"/>
      <c r="W3" s="1"/>
      <c r="X3" s="1"/>
      <c r="Y3" s="1"/>
      <c r="Z3" s="1"/>
    </row>
    <row r="4" spans="1:26" ht="9" customHeight="1" x14ac:dyDescent="0.25">
      <c r="A4" s="51"/>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c r="Z5" s="1"/>
    </row>
    <row r="6" spans="1:26" ht="9" customHeight="1" x14ac:dyDescent="0.25">
      <c r="A6" s="51"/>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1"/>
      <c r="B7" s="119" t="s">
        <v>94</v>
      </c>
      <c r="C7" s="104"/>
      <c r="D7" s="117"/>
      <c r="E7" s="1"/>
      <c r="F7" s="1"/>
      <c r="G7" s="1"/>
      <c r="H7" s="1"/>
      <c r="I7" s="1"/>
      <c r="J7" s="1"/>
      <c r="K7" s="1"/>
      <c r="L7" s="1"/>
      <c r="M7" s="1"/>
      <c r="N7" s="1"/>
      <c r="O7" s="1"/>
      <c r="P7" s="1"/>
      <c r="Q7" s="1"/>
      <c r="R7" s="1"/>
      <c r="S7" s="1"/>
      <c r="T7" s="1"/>
      <c r="U7" s="1"/>
      <c r="V7" s="1"/>
      <c r="W7" s="1"/>
      <c r="X7" s="1"/>
      <c r="Y7" s="1"/>
      <c r="Z7" s="1"/>
    </row>
    <row r="8" spans="1:26" ht="6.75" customHeight="1" x14ac:dyDescent="0.25">
      <c r="A8" s="51"/>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1"/>
      <c r="B9" s="115" t="s">
        <v>3</v>
      </c>
      <c r="C9" s="104"/>
      <c r="D9" s="117"/>
      <c r="E9" s="2"/>
      <c r="F9" s="1"/>
      <c r="G9" s="1"/>
      <c r="H9" s="1"/>
      <c r="I9" s="1"/>
      <c r="J9" s="1"/>
      <c r="K9" s="1"/>
      <c r="L9" s="1"/>
      <c r="M9" s="1"/>
      <c r="N9" s="1"/>
      <c r="O9" s="1"/>
      <c r="P9" s="1"/>
      <c r="Q9" s="1"/>
      <c r="R9" s="1"/>
      <c r="S9" s="1"/>
      <c r="T9" s="1"/>
      <c r="U9" s="1"/>
      <c r="V9" s="1"/>
      <c r="W9" s="1"/>
      <c r="X9" s="1"/>
      <c r="Y9" s="1"/>
      <c r="Z9" s="1"/>
    </row>
    <row r="10" spans="1:26"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1"/>
      <c r="B11" s="5" t="s">
        <v>4</v>
      </c>
      <c r="C11" s="5" t="s">
        <v>54</v>
      </c>
      <c r="D11" s="5" t="s">
        <v>55</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2" t="s">
        <v>56</v>
      </c>
      <c r="B12" s="9" t="s">
        <v>95</v>
      </c>
      <c r="C12" s="53" t="s">
        <v>77</v>
      </c>
      <c r="D12" s="54" t="s">
        <v>96</v>
      </c>
      <c r="E12" s="1"/>
      <c r="F12" s="1"/>
      <c r="G12" s="1"/>
      <c r="H12" s="1"/>
      <c r="I12" s="1"/>
      <c r="J12" s="1"/>
      <c r="K12" s="1"/>
      <c r="L12" s="1"/>
      <c r="M12" s="1"/>
      <c r="N12" s="1"/>
      <c r="O12" s="1"/>
      <c r="P12" s="1"/>
      <c r="Q12" s="1"/>
      <c r="R12" s="1"/>
      <c r="S12" s="1"/>
      <c r="T12" s="1"/>
      <c r="U12" s="1"/>
      <c r="V12" s="1"/>
      <c r="W12" s="1"/>
      <c r="X12" s="1"/>
      <c r="Y12" s="1"/>
      <c r="Z12" s="1"/>
    </row>
    <row r="13" spans="1:26" ht="214.5" customHeight="1" x14ac:dyDescent="0.25">
      <c r="A13" s="52" t="s">
        <v>56</v>
      </c>
      <c r="B13" s="9" t="s">
        <v>97</v>
      </c>
      <c r="C13" s="53" t="s">
        <v>77</v>
      </c>
      <c r="D13" s="54" t="s">
        <v>98</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2"/>
      <c r="B14" s="55" t="s">
        <v>99</v>
      </c>
      <c r="C14" s="56"/>
      <c r="D14" s="56"/>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2"/>
      <c r="B15" s="9" t="s">
        <v>100</v>
      </c>
      <c r="C15" s="53" t="s">
        <v>77</v>
      </c>
      <c r="D15" s="54" t="s">
        <v>101</v>
      </c>
      <c r="E15" s="1"/>
      <c r="F15" s="1"/>
      <c r="G15" s="1"/>
      <c r="H15" s="1"/>
      <c r="I15" s="1"/>
      <c r="J15" s="1"/>
      <c r="K15" s="1"/>
      <c r="L15" s="1"/>
      <c r="M15" s="1"/>
      <c r="N15" s="1"/>
      <c r="O15" s="1"/>
      <c r="P15" s="1"/>
      <c r="Q15" s="1"/>
      <c r="R15" s="1"/>
      <c r="S15" s="1"/>
      <c r="T15" s="1"/>
      <c r="U15" s="1"/>
      <c r="V15" s="1"/>
      <c r="W15" s="1"/>
      <c r="X15" s="1"/>
      <c r="Y15" s="1"/>
      <c r="Z15" s="1"/>
    </row>
    <row r="16" spans="1:26" ht="175.5" customHeight="1" x14ac:dyDescent="0.25">
      <c r="A16" s="52"/>
      <c r="B16" s="14" t="s">
        <v>102</v>
      </c>
      <c r="C16" s="53" t="s">
        <v>77</v>
      </c>
      <c r="D16" s="54" t="s">
        <v>103</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2"/>
      <c r="B17" s="57" t="s">
        <v>104</v>
      </c>
      <c r="C17" s="56"/>
      <c r="D17" s="56"/>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c r="Z19" s="15"/>
    </row>
    <row r="20" spans="1:26"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c r="Z20" s="15"/>
    </row>
    <row r="21" spans="1:26" ht="409.5" customHeight="1" x14ac:dyDescent="0.25">
      <c r="A21" s="58"/>
      <c r="B21" s="16" t="s">
        <v>105</v>
      </c>
      <c r="C21" s="78" t="s">
        <v>35</v>
      </c>
      <c r="D21" s="54" t="s">
        <v>106</v>
      </c>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25">
      <c r="A22" s="58"/>
      <c r="B22" s="115" t="s">
        <v>21</v>
      </c>
      <c r="C22" s="105"/>
      <c r="D22" s="60">
        <v>100</v>
      </c>
      <c r="E22" s="15"/>
      <c r="F22" s="15"/>
      <c r="G22" s="15"/>
      <c r="H22" s="15"/>
      <c r="I22" s="15"/>
      <c r="J22" s="15"/>
      <c r="K22" s="15"/>
      <c r="L22" s="15"/>
      <c r="M22" s="15"/>
      <c r="N22" s="15"/>
      <c r="O22" s="15"/>
      <c r="P22" s="15"/>
      <c r="Q22" s="15"/>
      <c r="R22" s="15"/>
      <c r="S22" s="15"/>
      <c r="T22" s="15"/>
      <c r="U22" s="15"/>
      <c r="V22" s="15"/>
      <c r="W22" s="15"/>
      <c r="X22" s="15"/>
      <c r="Y22" s="15"/>
      <c r="Z22" s="15"/>
    </row>
    <row r="23" spans="1:26" ht="408.75" customHeight="1" x14ac:dyDescent="0.25">
      <c r="A23" s="58"/>
      <c r="B23" s="63" t="s">
        <v>107</v>
      </c>
      <c r="C23" s="64"/>
      <c r="D23" s="65"/>
      <c r="E23" s="15"/>
      <c r="F23" s="15"/>
      <c r="G23" s="15"/>
      <c r="H23" s="15"/>
      <c r="I23" s="15"/>
      <c r="J23" s="15"/>
      <c r="K23" s="15"/>
      <c r="L23" s="15"/>
      <c r="M23" s="15"/>
      <c r="N23" s="15"/>
      <c r="O23" s="15"/>
      <c r="P23" s="15"/>
      <c r="Q23" s="15"/>
      <c r="R23" s="15"/>
      <c r="S23" s="15"/>
      <c r="T23" s="15"/>
      <c r="U23" s="15"/>
      <c r="V23" s="15"/>
      <c r="W23" s="15"/>
      <c r="X23" s="15"/>
      <c r="Y23" s="15"/>
      <c r="Z23" s="15"/>
    </row>
    <row r="24" spans="1:26"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c r="Z24" s="15"/>
    </row>
    <row r="25" spans="1:26" ht="86.25" customHeight="1" x14ac:dyDescent="0.25">
      <c r="A25" s="58"/>
      <c r="B25" s="16" t="s">
        <v>24</v>
      </c>
      <c r="C25" s="78" t="s">
        <v>35</v>
      </c>
      <c r="D25" s="54" t="s">
        <v>108</v>
      </c>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25">
      <c r="A27" s="58"/>
      <c r="B27" s="67" t="s">
        <v>26</v>
      </c>
      <c r="C27" s="79" t="s">
        <v>35</v>
      </c>
      <c r="D27" s="54" t="s">
        <v>109</v>
      </c>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c r="Z28" s="15"/>
    </row>
    <row r="29" spans="1:26" ht="13.5" customHeight="1" x14ac:dyDescent="0.25">
      <c r="A29" s="58"/>
      <c r="B29" s="80" t="s">
        <v>26</v>
      </c>
      <c r="C29" s="81"/>
      <c r="D29" s="82"/>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25">
      <c r="A30" s="58"/>
      <c r="B30" s="114" t="s">
        <v>28</v>
      </c>
      <c r="C30" s="105"/>
      <c r="D30" s="60">
        <v>300</v>
      </c>
      <c r="E30" s="15"/>
      <c r="F30" s="15"/>
      <c r="G30" s="15"/>
      <c r="H30" s="15"/>
      <c r="I30" s="15"/>
      <c r="J30" s="15"/>
      <c r="K30" s="15"/>
      <c r="L30" s="15"/>
      <c r="M30" s="15"/>
      <c r="N30" s="15"/>
      <c r="O30" s="15"/>
      <c r="P30" s="15"/>
      <c r="Q30" s="15"/>
      <c r="R30" s="15"/>
      <c r="S30" s="15"/>
      <c r="T30" s="15"/>
      <c r="U30" s="15"/>
      <c r="V30" s="15"/>
      <c r="W30" s="15"/>
      <c r="X30" s="15"/>
      <c r="Y30" s="15"/>
      <c r="Z30" s="15"/>
    </row>
    <row r="31" spans="1:26" ht="128.25" customHeight="1" x14ac:dyDescent="0.25">
      <c r="A31" s="58"/>
      <c r="B31" s="16" t="s">
        <v>29</v>
      </c>
      <c r="C31" s="79" t="s">
        <v>35</v>
      </c>
      <c r="D31" s="54" t="s">
        <v>110</v>
      </c>
      <c r="E31" s="15"/>
      <c r="F31" s="15"/>
      <c r="G31" s="15"/>
      <c r="H31" s="15"/>
      <c r="I31" s="15"/>
      <c r="J31" s="15"/>
      <c r="K31" s="15"/>
      <c r="L31" s="15"/>
      <c r="M31" s="15"/>
      <c r="N31" s="15"/>
      <c r="O31" s="15"/>
      <c r="P31" s="15"/>
      <c r="Q31" s="15"/>
      <c r="R31" s="15"/>
      <c r="S31" s="15"/>
      <c r="T31" s="15"/>
      <c r="U31" s="15"/>
      <c r="V31" s="15"/>
      <c r="W31" s="15"/>
      <c r="X31" s="15"/>
      <c r="Y31" s="15"/>
      <c r="Z31" s="15"/>
    </row>
    <row r="32" spans="1:26"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c r="Z32" s="15"/>
    </row>
    <row r="33" spans="1:26" ht="84" customHeight="1" x14ac:dyDescent="0.25">
      <c r="A33" s="58"/>
      <c r="B33" s="70" t="s">
        <v>29</v>
      </c>
      <c r="C33" s="71"/>
      <c r="D33" s="72"/>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25">
      <c r="A34" s="58"/>
      <c r="B34" s="114" t="s">
        <v>32</v>
      </c>
      <c r="C34" s="105"/>
      <c r="D34" s="60">
        <v>200</v>
      </c>
      <c r="E34" s="15"/>
      <c r="F34" s="15"/>
      <c r="G34" s="15"/>
      <c r="H34" s="15"/>
      <c r="I34" s="15"/>
      <c r="J34" s="15"/>
      <c r="K34" s="15"/>
      <c r="L34" s="15"/>
      <c r="M34" s="15"/>
      <c r="N34" s="15"/>
      <c r="O34" s="15"/>
      <c r="P34" s="15"/>
      <c r="Q34" s="15"/>
      <c r="R34" s="15"/>
      <c r="S34" s="15"/>
      <c r="T34" s="15"/>
      <c r="U34" s="15"/>
      <c r="V34" s="15"/>
      <c r="W34" s="15"/>
      <c r="X34" s="15"/>
      <c r="Y34" s="15"/>
      <c r="Z34" s="15"/>
    </row>
    <row r="35" spans="1:26" ht="57" customHeight="1" x14ac:dyDescent="0.25">
      <c r="A35" s="58"/>
      <c r="B35" s="63" t="s">
        <v>33</v>
      </c>
      <c r="C35" s="74"/>
      <c r="D35" s="75"/>
      <c r="E35" s="15"/>
      <c r="F35" s="15"/>
      <c r="G35" s="15"/>
      <c r="H35" s="15"/>
      <c r="I35" s="15"/>
      <c r="J35" s="15"/>
      <c r="K35" s="15"/>
      <c r="L35" s="15"/>
      <c r="M35" s="15"/>
      <c r="N35" s="15"/>
      <c r="O35" s="15"/>
      <c r="P35" s="15"/>
      <c r="Q35" s="15"/>
      <c r="R35" s="15"/>
      <c r="S35" s="15"/>
      <c r="T35" s="15"/>
      <c r="U35" s="15"/>
      <c r="V35" s="15"/>
      <c r="W35" s="15"/>
      <c r="X35" s="15"/>
      <c r="Y35" s="15"/>
      <c r="Z35" s="15"/>
    </row>
    <row r="36" spans="1:26" ht="21.75" customHeight="1" x14ac:dyDescent="0.25">
      <c r="A36" s="51"/>
      <c r="B36" s="76" t="s">
        <v>34</v>
      </c>
      <c r="C36" s="116" t="e">
        <f>C21+C23+C25+C27+C31+C35</f>
        <v>#VALUE!</v>
      </c>
      <c r="D36" s="117"/>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1"/>
      <c r="B37" s="28" t="s">
        <v>36</v>
      </c>
      <c r="C37" s="29"/>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1"/>
      <c r="B38" s="1"/>
      <c r="C38" s="29"/>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1"/>
      <c r="B39" s="1"/>
      <c r="C39" s="29"/>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1"/>
      <c r="B40" s="1"/>
      <c r="C40" s="29"/>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1"/>
      <c r="B41" s="100" t="s">
        <v>37</v>
      </c>
      <c r="C41" s="29"/>
      <c r="D41" s="101" t="s">
        <v>39</v>
      </c>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1"/>
      <c r="B42" s="1" t="s">
        <v>40</v>
      </c>
      <c r="C42" s="29"/>
      <c r="D42" s="101" t="s">
        <v>42</v>
      </c>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1"/>
      <c r="B43" s="1"/>
      <c r="C43" s="29"/>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1"/>
      <c r="B44" s="1"/>
      <c r="C44" s="29"/>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1"/>
      <c r="B45" s="1"/>
      <c r="C45" s="29"/>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1"/>
      <c r="B46" s="1"/>
      <c r="C46" s="29"/>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1"/>
      <c r="B983" s="1"/>
      <c r="C983" s="29"/>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1"/>
      <c r="B984" s="1"/>
      <c r="C984" s="29"/>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1"/>
      <c r="B985" s="1"/>
      <c r="C985" s="29"/>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1"/>
      <c r="B986" s="1"/>
      <c r="C986" s="29"/>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1"/>
      <c r="B987" s="1"/>
      <c r="C987" s="29"/>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1"/>
      <c r="B988" s="1"/>
      <c r="C988" s="29"/>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1"/>
      <c r="B989" s="1"/>
      <c r="C989" s="29"/>
      <c r="D989" s="1"/>
      <c r="E989" s="1"/>
      <c r="F989" s="1"/>
      <c r="G989" s="1"/>
      <c r="H989" s="1"/>
      <c r="I989" s="1"/>
      <c r="J989" s="1"/>
      <c r="K989" s="1"/>
      <c r="L989" s="1"/>
      <c r="M989" s="1"/>
      <c r="N989" s="1"/>
      <c r="O989" s="1"/>
      <c r="P989" s="1"/>
      <c r="Q989" s="1"/>
      <c r="R989" s="1"/>
      <c r="S989" s="1"/>
      <c r="T989" s="1"/>
      <c r="U989" s="1"/>
      <c r="V989" s="1"/>
      <c r="W989" s="1"/>
      <c r="X989" s="1"/>
      <c r="Y989" s="1"/>
      <c r="Z989"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C09"/>
  </sheetPr>
  <dimension ref="A1:Z986"/>
  <sheetViews>
    <sheetView topLeftCell="A16" zoomScale="80" zoomScaleNormal="80" workbookViewId="0">
      <selection activeCell="B60" sqref="B60"/>
    </sheetView>
  </sheetViews>
  <sheetFormatPr baseColWidth="10" defaultColWidth="14.42578125" defaultRowHeight="15" customHeight="1" x14ac:dyDescent="0.25"/>
  <cols>
    <col min="1" max="1" width="9" customWidth="1"/>
    <col min="2" max="2" width="200.140625" customWidth="1"/>
    <col min="3" max="3" width="17.28515625" customWidth="1"/>
    <col min="4" max="4" width="63.28515625" customWidth="1"/>
    <col min="5" max="5" width="28.7109375" customWidth="1"/>
    <col min="6" max="6" width="20.85546875" customWidth="1"/>
    <col min="7" max="26" width="11.42578125" customWidth="1"/>
  </cols>
  <sheetData>
    <row r="1" spans="1:26" ht="4.5" customHeight="1" x14ac:dyDescent="0.25">
      <c r="A1" s="51"/>
      <c r="B1" s="1"/>
      <c r="C1" s="29"/>
      <c r="D1" s="1"/>
      <c r="E1" s="1"/>
      <c r="F1" s="1"/>
      <c r="G1" s="1"/>
      <c r="H1" s="1"/>
      <c r="I1" s="1"/>
      <c r="J1" s="1"/>
      <c r="K1" s="1"/>
      <c r="L1" s="1"/>
      <c r="M1" s="1"/>
      <c r="N1" s="1"/>
      <c r="O1" s="1"/>
      <c r="P1" s="1"/>
      <c r="Q1" s="1"/>
      <c r="R1" s="1"/>
      <c r="S1" s="1"/>
      <c r="T1" s="1"/>
      <c r="U1" s="1"/>
      <c r="V1" s="1"/>
      <c r="W1" s="1"/>
      <c r="X1" s="1"/>
      <c r="Y1" s="1"/>
      <c r="Z1" s="1"/>
    </row>
    <row r="2" spans="1:26"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c r="Z2" s="1"/>
    </row>
    <row r="3" spans="1:26" ht="18" customHeight="1" x14ac:dyDescent="0.25">
      <c r="A3" s="51"/>
      <c r="B3" s="109" t="s">
        <v>1</v>
      </c>
      <c r="C3" s="107"/>
      <c r="D3" s="108"/>
      <c r="E3" s="1"/>
      <c r="F3" s="1"/>
      <c r="G3" s="1"/>
      <c r="H3" s="1"/>
      <c r="I3" s="1"/>
      <c r="J3" s="1"/>
      <c r="K3" s="1"/>
      <c r="L3" s="1"/>
      <c r="M3" s="1"/>
      <c r="N3" s="1"/>
      <c r="O3" s="1"/>
      <c r="P3" s="1"/>
      <c r="Q3" s="1"/>
      <c r="R3" s="1"/>
      <c r="S3" s="1"/>
      <c r="T3" s="1"/>
      <c r="U3" s="1"/>
      <c r="V3" s="1"/>
      <c r="W3" s="1"/>
      <c r="X3" s="1"/>
      <c r="Y3" s="1"/>
      <c r="Z3" s="1"/>
    </row>
    <row r="4" spans="1:26" ht="9" customHeight="1" x14ac:dyDescent="0.25">
      <c r="A4" s="51"/>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c r="Z5" s="1"/>
    </row>
    <row r="6" spans="1:26" ht="9" customHeight="1" x14ac:dyDescent="0.25">
      <c r="A6" s="51"/>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1"/>
      <c r="B7" s="119" t="s">
        <v>111</v>
      </c>
      <c r="C7" s="104"/>
      <c r="D7" s="117"/>
      <c r="E7" s="1"/>
      <c r="F7" s="1"/>
      <c r="G7" s="1"/>
      <c r="H7" s="1"/>
      <c r="I7" s="1"/>
      <c r="J7" s="1"/>
      <c r="K7" s="1"/>
      <c r="L7" s="1"/>
      <c r="M7" s="1"/>
      <c r="N7" s="1"/>
      <c r="O7" s="1"/>
      <c r="P7" s="1"/>
      <c r="Q7" s="1"/>
      <c r="R7" s="1"/>
      <c r="S7" s="1"/>
      <c r="T7" s="1"/>
      <c r="U7" s="1"/>
      <c r="V7" s="1"/>
      <c r="W7" s="1"/>
      <c r="X7" s="1"/>
      <c r="Y7" s="1"/>
      <c r="Z7" s="1"/>
    </row>
    <row r="8" spans="1:26" ht="6.75" customHeight="1" x14ac:dyDescent="0.25">
      <c r="A8" s="51"/>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1"/>
      <c r="B9" s="115" t="s">
        <v>3</v>
      </c>
      <c r="C9" s="104"/>
      <c r="D9" s="117"/>
      <c r="E9" s="2"/>
      <c r="F9" s="1"/>
      <c r="G9" s="1"/>
      <c r="H9" s="1"/>
      <c r="I9" s="1"/>
      <c r="J9" s="1"/>
      <c r="K9" s="1"/>
      <c r="L9" s="1"/>
      <c r="M9" s="1"/>
      <c r="N9" s="1"/>
      <c r="O9" s="1"/>
      <c r="P9" s="1"/>
      <c r="Q9" s="1"/>
      <c r="R9" s="1"/>
      <c r="S9" s="1"/>
      <c r="T9" s="1"/>
      <c r="U9" s="1"/>
      <c r="V9" s="1"/>
      <c r="W9" s="1"/>
      <c r="X9" s="1"/>
      <c r="Y9" s="1"/>
      <c r="Z9" s="1"/>
    </row>
    <row r="10" spans="1:26"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1"/>
      <c r="B11" s="5" t="s">
        <v>4</v>
      </c>
      <c r="C11" s="5" t="s">
        <v>54</v>
      </c>
      <c r="D11" s="5" t="s">
        <v>55</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2" t="s">
        <v>56</v>
      </c>
      <c r="B12" s="9" t="s">
        <v>112</v>
      </c>
      <c r="C12" s="53" t="s">
        <v>58</v>
      </c>
      <c r="D12" s="54" t="s">
        <v>113</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2" t="s">
        <v>56</v>
      </c>
      <c r="B13" s="9" t="s">
        <v>114</v>
      </c>
      <c r="C13" s="53" t="s">
        <v>58</v>
      </c>
      <c r="D13" s="53" t="s">
        <v>115</v>
      </c>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2"/>
      <c r="B14" s="55" t="s">
        <v>116</v>
      </c>
      <c r="C14" s="56"/>
      <c r="D14" s="56"/>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2"/>
      <c r="B15" s="9" t="s">
        <v>117</v>
      </c>
      <c r="C15" s="53" t="s">
        <v>58</v>
      </c>
      <c r="D15" s="54" t="s">
        <v>118</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2"/>
      <c r="B16" s="14" t="s">
        <v>119</v>
      </c>
      <c r="C16" s="53" t="s">
        <v>58</v>
      </c>
      <c r="D16" s="53" t="s">
        <v>120</v>
      </c>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2"/>
      <c r="B17" s="57" t="s">
        <v>121</v>
      </c>
      <c r="C17" s="56"/>
      <c r="D17" s="56"/>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c r="Z19" s="15"/>
    </row>
    <row r="20" spans="1:26"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c r="Z20" s="15"/>
    </row>
    <row r="21" spans="1:26" ht="409.6" customHeight="1" x14ac:dyDescent="0.25">
      <c r="A21" s="58"/>
      <c r="B21" s="16" t="s">
        <v>122</v>
      </c>
      <c r="C21" s="83">
        <v>0</v>
      </c>
      <c r="D21" s="84" t="s">
        <v>123</v>
      </c>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25">
      <c r="A22" s="58"/>
      <c r="B22" s="115" t="s">
        <v>21</v>
      </c>
      <c r="C22" s="105"/>
      <c r="D22" s="60">
        <v>100</v>
      </c>
      <c r="E22" s="15"/>
      <c r="F22" s="15"/>
      <c r="G22" s="15"/>
      <c r="H22" s="15"/>
      <c r="I22" s="15"/>
      <c r="J22" s="15"/>
      <c r="K22" s="15"/>
      <c r="L22" s="15"/>
      <c r="M22" s="15"/>
      <c r="N22" s="15"/>
      <c r="O22" s="15"/>
      <c r="P22" s="15"/>
      <c r="Q22" s="15"/>
      <c r="R22" s="15"/>
      <c r="S22" s="15"/>
      <c r="T22" s="15"/>
      <c r="U22" s="15"/>
      <c r="V22" s="15"/>
      <c r="W22" s="15"/>
      <c r="X22" s="15"/>
      <c r="Y22" s="15"/>
      <c r="Z22" s="15"/>
    </row>
    <row r="23" spans="1:26" ht="408.75" customHeight="1" x14ac:dyDescent="0.25">
      <c r="A23" s="58"/>
      <c r="B23" s="63" t="s">
        <v>124</v>
      </c>
      <c r="C23" s="64"/>
      <c r="D23" s="65"/>
      <c r="E23" s="15"/>
      <c r="F23" s="15"/>
      <c r="G23" s="15"/>
      <c r="H23" s="15"/>
      <c r="I23" s="15"/>
      <c r="J23" s="15"/>
      <c r="K23" s="15"/>
      <c r="L23" s="15"/>
      <c r="M23" s="15"/>
      <c r="N23" s="15"/>
      <c r="O23" s="15"/>
      <c r="P23" s="15"/>
      <c r="Q23" s="15"/>
      <c r="R23" s="15"/>
      <c r="S23" s="15"/>
      <c r="T23" s="15"/>
      <c r="U23" s="15"/>
      <c r="V23" s="15"/>
      <c r="W23" s="15"/>
      <c r="X23" s="15"/>
      <c r="Y23" s="15"/>
      <c r="Z23" s="15"/>
    </row>
    <row r="24" spans="1:26"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c r="Z24" s="15"/>
    </row>
    <row r="25" spans="1:26" ht="86.25" customHeight="1" x14ac:dyDescent="0.25">
      <c r="A25" s="58"/>
      <c r="B25" s="16" t="s">
        <v>24</v>
      </c>
      <c r="C25" s="85">
        <v>100</v>
      </c>
      <c r="D25" s="62" t="s">
        <v>125</v>
      </c>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25">
      <c r="A27" s="58"/>
      <c r="B27" s="67" t="s">
        <v>26</v>
      </c>
      <c r="C27" s="86">
        <v>200</v>
      </c>
      <c r="D27" s="73" t="s">
        <v>126</v>
      </c>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c r="Z28" s="15"/>
    </row>
    <row r="29" spans="1:26" ht="13.5" customHeight="1" x14ac:dyDescent="0.25">
      <c r="A29" s="58"/>
      <c r="B29" s="87" t="s">
        <v>26</v>
      </c>
      <c r="C29" s="88"/>
      <c r="D29" s="89"/>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25">
      <c r="A30" s="58"/>
      <c r="B30" s="114" t="s">
        <v>28</v>
      </c>
      <c r="C30" s="105"/>
      <c r="D30" s="60">
        <v>300</v>
      </c>
      <c r="E30" s="15"/>
      <c r="F30" s="15"/>
      <c r="G30" s="15"/>
      <c r="H30" s="15"/>
      <c r="I30" s="15"/>
      <c r="J30" s="15"/>
      <c r="K30" s="15"/>
      <c r="L30" s="15"/>
      <c r="M30" s="15"/>
      <c r="N30" s="15"/>
      <c r="O30" s="15"/>
      <c r="P30" s="15"/>
      <c r="Q30" s="15"/>
      <c r="R30" s="15"/>
      <c r="S30" s="15"/>
      <c r="T30" s="15"/>
      <c r="U30" s="15"/>
      <c r="V30" s="15"/>
      <c r="W30" s="15"/>
      <c r="X30" s="15"/>
      <c r="Y30" s="15"/>
      <c r="Z30" s="15"/>
    </row>
    <row r="31" spans="1:26" ht="84" customHeight="1" x14ac:dyDescent="0.25">
      <c r="A31" s="58"/>
      <c r="B31" s="16" t="s">
        <v>29</v>
      </c>
      <c r="C31" s="85">
        <v>300</v>
      </c>
      <c r="D31" s="73" t="s">
        <v>127</v>
      </c>
      <c r="E31" s="15"/>
      <c r="F31" s="15"/>
      <c r="G31" s="15"/>
      <c r="H31" s="15"/>
      <c r="I31" s="15"/>
      <c r="J31" s="15"/>
      <c r="K31" s="15"/>
      <c r="L31" s="15"/>
      <c r="M31" s="15"/>
      <c r="N31" s="15"/>
      <c r="O31" s="15"/>
      <c r="P31" s="15"/>
      <c r="Q31" s="15"/>
      <c r="R31" s="15"/>
      <c r="S31" s="15"/>
      <c r="T31" s="15"/>
      <c r="U31" s="15"/>
      <c r="V31" s="15"/>
      <c r="W31" s="15"/>
      <c r="X31" s="15"/>
      <c r="Y31" s="15"/>
      <c r="Z31" s="15"/>
    </row>
    <row r="32" spans="1:26"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c r="Z32" s="15"/>
    </row>
    <row r="33" spans="1:26" ht="84" customHeight="1" x14ac:dyDescent="0.25">
      <c r="A33" s="58"/>
      <c r="B33" s="70" t="s">
        <v>29</v>
      </c>
      <c r="C33" s="71"/>
      <c r="D33" s="72"/>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25">
      <c r="A34" s="58"/>
      <c r="B34" s="115" t="s">
        <v>32</v>
      </c>
      <c r="C34" s="105"/>
      <c r="D34" s="60">
        <v>200</v>
      </c>
      <c r="E34" s="15"/>
      <c r="F34" s="15"/>
      <c r="G34" s="15"/>
      <c r="H34" s="15"/>
      <c r="I34" s="15"/>
      <c r="J34" s="15"/>
      <c r="K34" s="15"/>
      <c r="L34" s="15"/>
      <c r="M34" s="15"/>
      <c r="N34" s="15"/>
      <c r="O34" s="15"/>
      <c r="P34" s="15"/>
      <c r="Q34" s="15"/>
      <c r="R34" s="15"/>
      <c r="S34" s="15"/>
      <c r="T34" s="15"/>
      <c r="U34" s="15"/>
      <c r="V34" s="15"/>
      <c r="W34" s="15"/>
      <c r="X34" s="15"/>
      <c r="Y34" s="15"/>
      <c r="Z34" s="15"/>
    </row>
    <row r="35" spans="1:26" ht="57" customHeight="1" x14ac:dyDescent="0.25">
      <c r="A35" s="58"/>
      <c r="B35" s="63" t="s">
        <v>33</v>
      </c>
      <c r="C35" s="74"/>
      <c r="D35" s="75"/>
      <c r="E35" s="15"/>
      <c r="F35" s="15"/>
      <c r="G35" s="15"/>
      <c r="H35" s="15"/>
      <c r="I35" s="15"/>
      <c r="J35" s="15"/>
      <c r="K35" s="15"/>
      <c r="L35" s="15"/>
      <c r="M35" s="15"/>
      <c r="N35" s="15"/>
      <c r="O35" s="15"/>
      <c r="P35" s="15"/>
      <c r="Q35" s="15"/>
      <c r="R35" s="15"/>
      <c r="S35" s="15"/>
      <c r="T35" s="15"/>
      <c r="U35" s="15"/>
      <c r="V35" s="15"/>
      <c r="W35" s="15"/>
      <c r="X35" s="15"/>
      <c r="Y35" s="15"/>
      <c r="Z35" s="15"/>
    </row>
    <row r="36" spans="1:26" ht="21.75" customHeight="1" x14ac:dyDescent="0.25">
      <c r="A36" s="51"/>
      <c r="B36" s="76" t="s">
        <v>34</v>
      </c>
      <c r="C36" s="116">
        <f>C21+C23+C25+C27+C31+C35</f>
        <v>600</v>
      </c>
      <c r="D36" s="117"/>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1"/>
      <c r="B37" s="28" t="s">
        <v>36</v>
      </c>
      <c r="C37" s="29"/>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1"/>
      <c r="B38" s="1"/>
      <c r="C38" s="29"/>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1"/>
      <c r="B39" s="28"/>
      <c r="C39" s="29"/>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1"/>
      <c r="B40" s="1"/>
      <c r="C40" s="29"/>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1"/>
      <c r="B41" s="1"/>
      <c r="C41" s="29"/>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1"/>
      <c r="B42" s="100" t="s">
        <v>37</v>
      </c>
      <c r="C42" s="29"/>
      <c r="D42" s="101" t="s">
        <v>39</v>
      </c>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1"/>
      <c r="B43" s="1" t="s">
        <v>40</v>
      </c>
      <c r="C43" s="29"/>
      <c r="D43" s="101" t="s">
        <v>42</v>
      </c>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1"/>
      <c r="B44" s="1"/>
      <c r="C44" s="29"/>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1"/>
      <c r="B45" s="1"/>
      <c r="C45" s="29"/>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1"/>
      <c r="B46" s="1"/>
      <c r="C46" s="29"/>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1"/>
      <c r="B983" s="1"/>
      <c r="C983" s="29"/>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1"/>
      <c r="B984" s="1"/>
      <c r="C984" s="29"/>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1"/>
      <c r="B985" s="1"/>
      <c r="C985" s="29"/>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1"/>
      <c r="B986" s="1"/>
      <c r="C986" s="29"/>
      <c r="D986" s="1"/>
      <c r="E986" s="1"/>
      <c r="F986" s="1"/>
      <c r="G986" s="1"/>
      <c r="H986" s="1"/>
      <c r="I986" s="1"/>
      <c r="J986" s="1"/>
      <c r="K986" s="1"/>
      <c r="L986" s="1"/>
      <c r="M986" s="1"/>
      <c r="N986" s="1"/>
      <c r="O986" s="1"/>
      <c r="P986" s="1"/>
      <c r="Q986" s="1"/>
      <c r="R986" s="1"/>
      <c r="S986" s="1"/>
      <c r="T986" s="1"/>
      <c r="U986" s="1"/>
      <c r="V986" s="1"/>
      <c r="W986" s="1"/>
      <c r="X986" s="1"/>
      <c r="Y986" s="1"/>
      <c r="Z986"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hyperlinks>
    <hyperlink ref="D21" r:id="rId1" xr:uid="{00000000-0004-0000-0400-000000000000}"/>
  </hyperlinks>
  <printOptions horizontalCentered="1" verticalCentered="1"/>
  <pageMargins left="0.70866141732283472" right="0.70866141732283472" top="0.74803149606299213" bottom="0.74803149606299213" header="0" footer="0"/>
  <pageSetup scale="45"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990"/>
  <sheetViews>
    <sheetView topLeftCell="A27" zoomScale="56" zoomScaleNormal="56" workbookViewId="0">
      <selection activeCell="B48" sqref="B48"/>
    </sheetView>
  </sheetViews>
  <sheetFormatPr baseColWidth="10" defaultColWidth="14.42578125" defaultRowHeight="15" customHeight="1" x14ac:dyDescent="0.25"/>
  <cols>
    <col min="1" max="1" width="9" customWidth="1"/>
    <col min="2" max="2" width="200.140625" customWidth="1"/>
    <col min="3" max="3" width="17.28515625" customWidth="1"/>
    <col min="4" max="4" width="63.28515625" customWidth="1"/>
    <col min="5" max="5" width="28.7109375" customWidth="1"/>
    <col min="6" max="6" width="20.85546875" customWidth="1"/>
    <col min="7" max="26" width="11.42578125" customWidth="1"/>
  </cols>
  <sheetData>
    <row r="1" spans="1:26" ht="4.5" customHeight="1" x14ac:dyDescent="0.25">
      <c r="A1" s="51"/>
      <c r="B1" s="1"/>
      <c r="C1" s="29"/>
      <c r="D1" s="1"/>
      <c r="E1" s="1"/>
      <c r="F1" s="1"/>
      <c r="G1" s="1"/>
      <c r="H1" s="1"/>
      <c r="I1" s="1"/>
      <c r="J1" s="1"/>
      <c r="K1" s="1"/>
      <c r="L1" s="1"/>
      <c r="M1" s="1"/>
      <c r="N1" s="1"/>
      <c r="O1" s="1"/>
      <c r="P1" s="1"/>
      <c r="Q1" s="1"/>
      <c r="R1" s="1"/>
      <c r="S1" s="1"/>
      <c r="T1" s="1"/>
      <c r="U1" s="1"/>
      <c r="V1" s="1"/>
      <c r="W1" s="1"/>
      <c r="X1" s="1"/>
      <c r="Y1" s="1"/>
      <c r="Z1" s="1"/>
    </row>
    <row r="2" spans="1:26"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c r="Z2" s="1"/>
    </row>
    <row r="3" spans="1:26" ht="18" customHeight="1" x14ac:dyDescent="0.25">
      <c r="A3" s="51"/>
      <c r="B3" s="109" t="s">
        <v>1</v>
      </c>
      <c r="C3" s="107"/>
      <c r="D3" s="108"/>
      <c r="E3" s="1"/>
      <c r="F3" s="1"/>
      <c r="G3" s="1"/>
      <c r="H3" s="1"/>
      <c r="I3" s="1"/>
      <c r="J3" s="1"/>
      <c r="K3" s="1"/>
      <c r="L3" s="1"/>
      <c r="M3" s="1"/>
      <c r="N3" s="1"/>
      <c r="O3" s="1"/>
      <c r="P3" s="1"/>
      <c r="Q3" s="1"/>
      <c r="R3" s="1"/>
      <c r="S3" s="1"/>
      <c r="T3" s="1"/>
      <c r="U3" s="1"/>
      <c r="V3" s="1"/>
      <c r="W3" s="1"/>
      <c r="X3" s="1"/>
      <c r="Y3" s="1"/>
      <c r="Z3" s="1"/>
    </row>
    <row r="4" spans="1:26" ht="9" customHeight="1" x14ac:dyDescent="0.25">
      <c r="A4" s="51"/>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c r="Z5" s="1"/>
    </row>
    <row r="6" spans="1:26" ht="9" customHeight="1" x14ac:dyDescent="0.25">
      <c r="A6" s="51"/>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1"/>
      <c r="B7" s="119" t="s">
        <v>128</v>
      </c>
      <c r="C7" s="104"/>
      <c r="D7" s="117"/>
      <c r="E7" s="1"/>
      <c r="F7" s="1"/>
      <c r="G7" s="1"/>
      <c r="H7" s="1"/>
      <c r="I7" s="1"/>
      <c r="J7" s="1"/>
      <c r="K7" s="1"/>
      <c r="L7" s="1"/>
      <c r="M7" s="1"/>
      <c r="N7" s="1"/>
      <c r="O7" s="1"/>
      <c r="P7" s="1"/>
      <c r="Q7" s="1"/>
      <c r="R7" s="1"/>
      <c r="S7" s="1"/>
      <c r="T7" s="1"/>
      <c r="U7" s="1"/>
      <c r="V7" s="1"/>
      <c r="W7" s="1"/>
      <c r="X7" s="1"/>
      <c r="Y7" s="1"/>
      <c r="Z7" s="1"/>
    </row>
    <row r="8" spans="1:26" ht="6.75" customHeight="1" x14ac:dyDescent="0.25">
      <c r="A8" s="51"/>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1"/>
      <c r="B9" s="115" t="s">
        <v>3</v>
      </c>
      <c r="C9" s="104"/>
      <c r="D9" s="117"/>
      <c r="E9" s="2"/>
      <c r="F9" s="1"/>
      <c r="G9" s="1"/>
      <c r="H9" s="1"/>
      <c r="I9" s="1"/>
      <c r="J9" s="1"/>
      <c r="K9" s="1"/>
      <c r="L9" s="1"/>
      <c r="M9" s="1"/>
      <c r="N9" s="1"/>
      <c r="O9" s="1"/>
      <c r="P9" s="1"/>
      <c r="Q9" s="1"/>
      <c r="R9" s="1"/>
      <c r="S9" s="1"/>
      <c r="T9" s="1"/>
      <c r="U9" s="1"/>
      <c r="V9" s="1"/>
      <c r="W9" s="1"/>
      <c r="X9" s="1"/>
      <c r="Y9" s="1"/>
      <c r="Z9" s="1"/>
    </row>
    <row r="10" spans="1:26"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1"/>
      <c r="B11" s="5" t="s">
        <v>4</v>
      </c>
      <c r="C11" s="5" t="s">
        <v>54</v>
      </c>
      <c r="D11" s="5" t="s">
        <v>55</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2" t="s">
        <v>56</v>
      </c>
      <c r="B12" s="9" t="s">
        <v>129</v>
      </c>
      <c r="C12" s="53" t="s">
        <v>58</v>
      </c>
      <c r="D12" s="54" t="s">
        <v>130</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2" t="s">
        <v>56</v>
      </c>
      <c r="B13" s="55" t="s">
        <v>131</v>
      </c>
      <c r="C13" s="56"/>
      <c r="D13" s="56"/>
      <c r="E13" s="1"/>
      <c r="F13" s="1"/>
      <c r="G13" s="1"/>
      <c r="H13" s="1"/>
      <c r="I13" s="1"/>
      <c r="J13" s="1"/>
      <c r="K13" s="1"/>
      <c r="L13" s="1"/>
      <c r="M13" s="1"/>
      <c r="N13" s="1"/>
      <c r="O13" s="1"/>
      <c r="P13" s="1"/>
      <c r="Q13" s="1"/>
      <c r="R13" s="1"/>
      <c r="S13" s="1"/>
      <c r="T13" s="1"/>
      <c r="U13" s="1"/>
      <c r="V13" s="1"/>
      <c r="W13" s="1"/>
      <c r="X13" s="1"/>
      <c r="Y13" s="1"/>
      <c r="Z13" s="1"/>
    </row>
    <row r="14" spans="1:26" ht="165" customHeight="1" x14ac:dyDescent="0.25">
      <c r="A14" s="52"/>
      <c r="B14" s="9" t="s">
        <v>132</v>
      </c>
      <c r="C14" s="90" t="s">
        <v>58</v>
      </c>
      <c r="D14" s="53" t="s">
        <v>133</v>
      </c>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2"/>
      <c r="B15" s="9" t="s">
        <v>134</v>
      </c>
      <c r="C15" s="53" t="s">
        <v>58</v>
      </c>
      <c r="D15" s="54" t="s">
        <v>135</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2"/>
      <c r="B16" s="57" t="s">
        <v>136</v>
      </c>
      <c r="C16" s="56"/>
      <c r="D16" s="56"/>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2"/>
      <c r="B17" s="14" t="s">
        <v>137</v>
      </c>
      <c r="C17" s="53" t="s">
        <v>58</v>
      </c>
      <c r="D17" s="53" t="s">
        <v>138</v>
      </c>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c r="Z19" s="15"/>
    </row>
    <row r="20" spans="1:26"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c r="Z20" s="15"/>
    </row>
    <row r="21" spans="1:26" ht="409.5" customHeight="1" x14ac:dyDescent="0.25">
      <c r="A21" s="58"/>
      <c r="B21" s="63" t="s">
        <v>139</v>
      </c>
      <c r="C21" s="64"/>
      <c r="D21" s="65"/>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25">
      <c r="A22" s="58"/>
      <c r="B22" s="115" t="s">
        <v>21</v>
      </c>
      <c r="C22" s="105"/>
      <c r="D22" s="60">
        <v>100</v>
      </c>
      <c r="E22" s="15"/>
      <c r="F22" s="15"/>
      <c r="G22" s="15"/>
      <c r="H22" s="15"/>
      <c r="I22" s="15"/>
      <c r="J22" s="15"/>
      <c r="K22" s="15"/>
      <c r="L22" s="15"/>
      <c r="M22" s="15"/>
      <c r="N22" s="15"/>
      <c r="O22" s="15"/>
      <c r="P22" s="15"/>
      <c r="Q22" s="15"/>
      <c r="R22" s="15"/>
      <c r="S22" s="15"/>
      <c r="T22" s="15"/>
      <c r="U22" s="15"/>
      <c r="V22" s="15"/>
      <c r="W22" s="15"/>
      <c r="X22" s="15"/>
      <c r="Y22" s="15"/>
      <c r="Z22" s="15"/>
    </row>
    <row r="23" spans="1:26" ht="408.75" customHeight="1" x14ac:dyDescent="0.25">
      <c r="A23" s="58"/>
      <c r="B23" s="16" t="s">
        <v>140</v>
      </c>
      <c r="C23" s="83">
        <v>100</v>
      </c>
      <c r="D23" s="62" t="s">
        <v>141</v>
      </c>
      <c r="E23" s="15"/>
      <c r="F23" s="15"/>
      <c r="G23" s="15"/>
      <c r="H23" s="15"/>
      <c r="I23" s="15"/>
      <c r="J23" s="15"/>
      <c r="K23" s="15"/>
      <c r="L23" s="15"/>
      <c r="M23" s="15"/>
      <c r="N23" s="15"/>
      <c r="O23" s="15"/>
      <c r="P23" s="15"/>
      <c r="Q23" s="15"/>
      <c r="R23" s="15"/>
      <c r="S23" s="15"/>
      <c r="T23" s="15"/>
      <c r="U23" s="15"/>
      <c r="V23" s="15"/>
      <c r="W23" s="15"/>
      <c r="X23" s="15"/>
      <c r="Y23" s="15"/>
      <c r="Z23" s="15"/>
    </row>
    <row r="24" spans="1:26"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c r="Z24" s="15"/>
    </row>
    <row r="25" spans="1:26" ht="86.25" customHeight="1" x14ac:dyDescent="0.25">
      <c r="A25" s="58"/>
      <c r="B25" s="16" t="s">
        <v>24</v>
      </c>
      <c r="C25" s="66">
        <v>100</v>
      </c>
      <c r="D25" s="62" t="s">
        <v>142</v>
      </c>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25">
      <c r="A27" s="58"/>
      <c r="B27" s="87" t="s">
        <v>26</v>
      </c>
      <c r="C27" s="88"/>
      <c r="D27" s="89"/>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c r="Z28" s="15"/>
    </row>
    <row r="29" spans="1:26" ht="13.5" customHeight="1" x14ac:dyDescent="0.25">
      <c r="A29" s="58"/>
      <c r="B29" s="16" t="s">
        <v>26</v>
      </c>
      <c r="C29" s="66">
        <v>100</v>
      </c>
      <c r="D29" s="73" t="s">
        <v>143</v>
      </c>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25">
      <c r="A30" s="58"/>
      <c r="B30" s="114" t="s">
        <v>28</v>
      </c>
      <c r="C30" s="105"/>
      <c r="D30" s="60">
        <v>300</v>
      </c>
      <c r="E30" s="15"/>
      <c r="F30" s="15"/>
      <c r="G30" s="15"/>
      <c r="H30" s="15"/>
      <c r="I30" s="15"/>
      <c r="J30" s="15"/>
      <c r="K30" s="15"/>
      <c r="L30" s="15"/>
      <c r="M30" s="15"/>
      <c r="N30" s="15"/>
      <c r="O30" s="15"/>
      <c r="P30" s="15"/>
      <c r="Q30" s="15"/>
      <c r="R30" s="15"/>
      <c r="S30" s="15"/>
      <c r="T30" s="15"/>
      <c r="U30" s="15"/>
      <c r="V30" s="15"/>
      <c r="W30" s="15"/>
      <c r="X30" s="15"/>
      <c r="Y30" s="15"/>
      <c r="Z30" s="15"/>
    </row>
    <row r="31" spans="1:26" ht="84" customHeight="1" x14ac:dyDescent="0.25">
      <c r="A31" s="58"/>
      <c r="B31" s="87" t="s">
        <v>29</v>
      </c>
      <c r="C31" s="88"/>
      <c r="D31" s="89"/>
      <c r="E31" s="15"/>
      <c r="F31" s="15"/>
      <c r="G31" s="15"/>
      <c r="H31" s="15"/>
      <c r="I31" s="15"/>
      <c r="J31" s="15"/>
      <c r="K31" s="15"/>
      <c r="L31" s="15"/>
      <c r="M31" s="15"/>
      <c r="N31" s="15"/>
      <c r="O31" s="15"/>
      <c r="P31" s="15"/>
      <c r="Q31" s="15"/>
      <c r="R31" s="15"/>
      <c r="S31" s="15"/>
      <c r="T31" s="15"/>
      <c r="U31" s="15"/>
      <c r="V31" s="15"/>
      <c r="W31" s="15"/>
      <c r="X31" s="15"/>
      <c r="Y31" s="15"/>
      <c r="Z31" s="15"/>
    </row>
    <row r="32" spans="1:26"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c r="Z32" s="15"/>
    </row>
    <row r="33" spans="1:26" ht="84" customHeight="1" x14ac:dyDescent="0.25">
      <c r="A33" s="58"/>
      <c r="B33" s="67" t="s">
        <v>31</v>
      </c>
      <c r="C33" s="68">
        <v>30</v>
      </c>
      <c r="D33" s="69" t="s">
        <v>144</v>
      </c>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25">
      <c r="A34" s="58"/>
      <c r="B34" s="115" t="s">
        <v>32</v>
      </c>
      <c r="C34" s="105"/>
      <c r="D34" s="60">
        <v>200</v>
      </c>
      <c r="E34" s="15"/>
      <c r="F34" s="15"/>
      <c r="G34" s="15"/>
      <c r="H34" s="15"/>
      <c r="I34" s="15"/>
      <c r="J34" s="15"/>
      <c r="K34" s="15"/>
      <c r="L34" s="15"/>
      <c r="M34" s="15"/>
      <c r="N34" s="15"/>
      <c r="O34" s="15"/>
      <c r="P34" s="15"/>
      <c r="Q34" s="15"/>
      <c r="R34" s="15"/>
      <c r="S34" s="15"/>
      <c r="T34" s="15"/>
      <c r="U34" s="15"/>
      <c r="V34" s="15"/>
      <c r="W34" s="15"/>
      <c r="X34" s="15"/>
      <c r="Y34" s="15"/>
      <c r="Z34" s="15"/>
    </row>
    <row r="35" spans="1:26" ht="57" customHeight="1" x14ac:dyDescent="0.25">
      <c r="A35" s="91"/>
      <c r="B35" s="67" t="s">
        <v>33</v>
      </c>
      <c r="C35" s="92">
        <v>200</v>
      </c>
      <c r="D35" s="69" t="s">
        <v>145</v>
      </c>
      <c r="E35" s="15"/>
      <c r="F35" s="15"/>
      <c r="G35" s="15"/>
      <c r="H35" s="15"/>
      <c r="I35" s="15"/>
      <c r="J35" s="15"/>
      <c r="K35" s="15"/>
      <c r="L35" s="15"/>
      <c r="M35" s="15"/>
      <c r="N35" s="15"/>
      <c r="O35" s="15"/>
      <c r="P35" s="15"/>
      <c r="Q35" s="15"/>
      <c r="R35" s="15"/>
      <c r="S35" s="15"/>
      <c r="T35" s="15"/>
      <c r="U35" s="15"/>
      <c r="V35" s="15"/>
      <c r="W35" s="15"/>
      <c r="X35" s="15"/>
      <c r="Y35" s="15"/>
      <c r="Z35" s="15"/>
    </row>
    <row r="36" spans="1:26" ht="21.75" customHeight="1" x14ac:dyDescent="0.25">
      <c r="A36" s="51"/>
      <c r="B36" s="76" t="s">
        <v>34</v>
      </c>
      <c r="C36" s="116">
        <f>C21+C23+C25+C27+C29+C31+C35+C33</f>
        <v>530</v>
      </c>
      <c r="D36" s="117"/>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1"/>
      <c r="B37" s="28" t="s">
        <v>36</v>
      </c>
      <c r="C37" s="29"/>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1"/>
      <c r="B38" s="1"/>
      <c r="C38" s="29"/>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1"/>
      <c r="B39" s="1"/>
      <c r="C39" s="29"/>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1"/>
      <c r="B40" s="1"/>
      <c r="C40" s="29"/>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1"/>
      <c r="B41" s="100" t="s">
        <v>37</v>
      </c>
      <c r="C41" s="29"/>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1"/>
      <c r="B42" s="1" t="s">
        <v>40</v>
      </c>
      <c r="C42" s="29"/>
      <c r="D42" s="101" t="s">
        <v>39</v>
      </c>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1"/>
      <c r="B43" s="1"/>
      <c r="C43" s="29"/>
      <c r="D43" s="101" t="s">
        <v>42</v>
      </c>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1"/>
      <c r="B44" s="1"/>
      <c r="C44" s="29"/>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1"/>
      <c r="B45" s="1"/>
      <c r="C45" s="29"/>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1"/>
      <c r="B46" s="1"/>
      <c r="C46" s="29"/>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1"/>
      <c r="B983" s="1"/>
      <c r="C983" s="29"/>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1"/>
      <c r="B984" s="1"/>
      <c r="C984" s="29"/>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1"/>
      <c r="B985" s="1"/>
      <c r="C985" s="29"/>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1"/>
      <c r="B986" s="1"/>
      <c r="C986" s="29"/>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1"/>
      <c r="B987" s="1"/>
      <c r="C987" s="29"/>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1"/>
      <c r="B988" s="1"/>
      <c r="C988" s="29"/>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1"/>
      <c r="B989" s="1"/>
      <c r="C989" s="29"/>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1"/>
      <c r="B990" s="1"/>
      <c r="C990" s="29"/>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982"/>
  <sheetViews>
    <sheetView topLeftCell="A34" zoomScale="60" zoomScaleNormal="60" workbookViewId="0">
      <selection activeCell="C41" sqref="C41"/>
    </sheetView>
  </sheetViews>
  <sheetFormatPr baseColWidth="10" defaultColWidth="14.42578125" defaultRowHeight="15" customHeight="1" x14ac:dyDescent="0.25"/>
  <cols>
    <col min="1" max="1" width="9" customWidth="1"/>
    <col min="2" max="2" width="200.140625" customWidth="1"/>
    <col min="3" max="3" width="17.28515625" customWidth="1"/>
    <col min="4" max="4" width="63.28515625" customWidth="1"/>
    <col min="5" max="5" width="28.7109375" customWidth="1"/>
    <col min="6" max="6" width="20.85546875" customWidth="1"/>
    <col min="7" max="26" width="11.42578125" customWidth="1"/>
  </cols>
  <sheetData>
    <row r="1" spans="1:26" ht="4.5" customHeight="1" x14ac:dyDescent="0.25">
      <c r="A1" s="51"/>
      <c r="B1" s="1"/>
      <c r="C1" s="29"/>
      <c r="D1" s="1"/>
      <c r="E1" s="1"/>
      <c r="F1" s="1"/>
      <c r="G1" s="1"/>
      <c r="H1" s="1"/>
      <c r="I1" s="1"/>
      <c r="J1" s="1"/>
      <c r="K1" s="1"/>
      <c r="L1" s="1"/>
      <c r="M1" s="1"/>
      <c r="N1" s="1"/>
      <c r="O1" s="1"/>
      <c r="P1" s="1"/>
      <c r="Q1" s="1"/>
      <c r="R1" s="1"/>
      <c r="S1" s="1"/>
      <c r="T1" s="1"/>
      <c r="U1" s="1"/>
      <c r="V1" s="1"/>
      <c r="W1" s="1"/>
      <c r="X1" s="1"/>
      <c r="Y1" s="1"/>
      <c r="Z1" s="1"/>
    </row>
    <row r="2" spans="1:26"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c r="Z2" s="1"/>
    </row>
    <row r="3" spans="1:26" ht="18" customHeight="1" x14ac:dyDescent="0.25">
      <c r="A3" s="51"/>
      <c r="B3" s="109" t="s">
        <v>1</v>
      </c>
      <c r="C3" s="107"/>
      <c r="D3" s="108"/>
      <c r="E3" s="1"/>
      <c r="F3" s="1"/>
      <c r="G3" s="1"/>
      <c r="H3" s="1"/>
      <c r="I3" s="1"/>
      <c r="J3" s="1"/>
      <c r="K3" s="1"/>
      <c r="L3" s="1"/>
      <c r="M3" s="1"/>
      <c r="N3" s="1"/>
      <c r="O3" s="1"/>
      <c r="P3" s="1"/>
      <c r="Q3" s="1"/>
      <c r="R3" s="1"/>
      <c r="S3" s="1"/>
      <c r="T3" s="1"/>
      <c r="U3" s="1"/>
      <c r="V3" s="1"/>
      <c r="W3" s="1"/>
      <c r="X3" s="1"/>
      <c r="Y3" s="1"/>
      <c r="Z3" s="1"/>
    </row>
    <row r="4" spans="1:26" ht="9" customHeight="1" x14ac:dyDescent="0.25">
      <c r="A4" s="51"/>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c r="Z5" s="1"/>
    </row>
    <row r="6" spans="1:26" ht="9" customHeight="1" x14ac:dyDescent="0.25">
      <c r="A6" s="51"/>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1"/>
      <c r="B7" s="119" t="s">
        <v>146</v>
      </c>
      <c r="C7" s="104"/>
      <c r="D7" s="117"/>
      <c r="E7" s="1"/>
      <c r="F7" s="1"/>
      <c r="G7" s="1"/>
      <c r="H7" s="1"/>
      <c r="I7" s="1"/>
      <c r="J7" s="1"/>
      <c r="K7" s="1"/>
      <c r="L7" s="1"/>
      <c r="M7" s="1"/>
      <c r="N7" s="1"/>
      <c r="O7" s="1"/>
      <c r="P7" s="1"/>
      <c r="Q7" s="1"/>
      <c r="R7" s="1"/>
      <c r="S7" s="1"/>
      <c r="T7" s="1"/>
      <c r="U7" s="1"/>
      <c r="V7" s="1"/>
      <c r="W7" s="1"/>
      <c r="X7" s="1"/>
      <c r="Y7" s="1"/>
      <c r="Z7" s="1"/>
    </row>
    <row r="8" spans="1:26" ht="6.75" customHeight="1" x14ac:dyDescent="0.25">
      <c r="A8" s="51"/>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1"/>
      <c r="B9" s="115" t="s">
        <v>3</v>
      </c>
      <c r="C9" s="104"/>
      <c r="D9" s="117"/>
      <c r="E9" s="2"/>
      <c r="F9" s="1"/>
      <c r="G9" s="1"/>
      <c r="H9" s="1"/>
      <c r="I9" s="1"/>
      <c r="J9" s="1"/>
      <c r="K9" s="1"/>
      <c r="L9" s="1"/>
      <c r="M9" s="1"/>
      <c r="N9" s="1"/>
      <c r="O9" s="1"/>
      <c r="P9" s="1"/>
      <c r="Q9" s="1"/>
      <c r="R9" s="1"/>
      <c r="S9" s="1"/>
      <c r="T9" s="1"/>
      <c r="U9" s="1"/>
      <c r="V9" s="1"/>
      <c r="W9" s="1"/>
      <c r="X9" s="1"/>
      <c r="Y9" s="1"/>
      <c r="Z9" s="1"/>
    </row>
    <row r="10" spans="1:26"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1" t="s">
        <v>90</v>
      </c>
      <c r="B11" s="5" t="s">
        <v>4</v>
      </c>
      <c r="C11" s="5" t="s">
        <v>54</v>
      </c>
      <c r="D11" s="5" t="s">
        <v>55</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2" t="s">
        <v>56</v>
      </c>
      <c r="B12" s="9" t="s">
        <v>147</v>
      </c>
      <c r="C12" s="53" t="s">
        <v>77</v>
      </c>
      <c r="D12" s="54" t="s">
        <v>148</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2" t="s">
        <v>56</v>
      </c>
      <c r="B13" s="55" t="s">
        <v>149</v>
      </c>
      <c r="C13" s="56"/>
      <c r="D13" s="56"/>
      <c r="E13" s="1"/>
      <c r="F13" s="1"/>
      <c r="G13" s="1"/>
      <c r="H13" s="1"/>
      <c r="I13" s="1"/>
      <c r="J13" s="1"/>
      <c r="K13" s="1"/>
      <c r="L13" s="1"/>
      <c r="M13" s="1"/>
      <c r="N13" s="1"/>
      <c r="O13" s="1"/>
      <c r="P13" s="1"/>
      <c r="Q13" s="1"/>
      <c r="R13" s="1"/>
      <c r="S13" s="1"/>
      <c r="T13" s="1"/>
      <c r="U13" s="1"/>
      <c r="V13" s="1"/>
      <c r="W13" s="1"/>
      <c r="X13" s="1"/>
      <c r="Y13" s="1"/>
      <c r="Z13" s="1"/>
    </row>
    <row r="14" spans="1:26" ht="119.25" customHeight="1" x14ac:dyDescent="0.25">
      <c r="A14" s="52"/>
      <c r="B14" s="9" t="s">
        <v>150</v>
      </c>
      <c r="C14" s="53" t="s">
        <v>77</v>
      </c>
      <c r="D14" s="53" t="s">
        <v>151</v>
      </c>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2"/>
      <c r="B15" s="9" t="s">
        <v>152</v>
      </c>
      <c r="C15" s="53" t="s">
        <v>77</v>
      </c>
      <c r="D15" s="54" t="s">
        <v>153</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2"/>
      <c r="B16" s="57" t="s">
        <v>154</v>
      </c>
      <c r="C16" s="56"/>
      <c r="D16" s="56"/>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2"/>
      <c r="B17" s="14" t="s">
        <v>155</v>
      </c>
      <c r="C17" s="53" t="s">
        <v>77</v>
      </c>
      <c r="D17" s="53" t="s">
        <v>156</v>
      </c>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c r="Z19" s="15"/>
    </row>
    <row r="20" spans="1:26"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c r="Z20" s="15"/>
    </row>
    <row r="21" spans="1:26" ht="409.5" customHeight="1" x14ac:dyDescent="0.25">
      <c r="A21" s="58"/>
      <c r="B21" s="63" t="s">
        <v>157</v>
      </c>
      <c r="C21" s="64"/>
      <c r="D21" s="65"/>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25">
      <c r="A22" s="58"/>
      <c r="B22" s="115" t="s">
        <v>21</v>
      </c>
      <c r="C22" s="105"/>
      <c r="D22" s="60" t="s">
        <v>90</v>
      </c>
      <c r="E22" s="15"/>
      <c r="F22" s="15"/>
      <c r="G22" s="15"/>
      <c r="H22" s="15"/>
      <c r="I22" s="15"/>
      <c r="J22" s="15"/>
      <c r="K22" s="15"/>
      <c r="L22" s="15"/>
      <c r="M22" s="15"/>
      <c r="N22" s="15"/>
      <c r="O22" s="15"/>
      <c r="P22" s="15"/>
      <c r="Q22" s="15"/>
      <c r="R22" s="15"/>
      <c r="S22" s="15"/>
      <c r="T22" s="15"/>
      <c r="U22" s="15"/>
      <c r="V22" s="15"/>
      <c r="W22" s="15"/>
      <c r="X22" s="15"/>
      <c r="Y22" s="15"/>
      <c r="Z22" s="15"/>
    </row>
    <row r="23" spans="1:26" ht="408.75" customHeight="1" x14ac:dyDescent="0.25">
      <c r="A23" s="58"/>
      <c r="B23" s="16" t="s">
        <v>158</v>
      </c>
      <c r="C23" s="83">
        <v>0</v>
      </c>
      <c r="D23" s="54" t="s">
        <v>88</v>
      </c>
      <c r="E23" s="15"/>
      <c r="F23" s="15"/>
      <c r="G23" s="15"/>
      <c r="H23" s="15"/>
      <c r="I23" s="15"/>
      <c r="J23" s="15"/>
      <c r="K23" s="15"/>
      <c r="L23" s="15"/>
      <c r="M23" s="15"/>
      <c r="N23" s="15"/>
      <c r="O23" s="15"/>
      <c r="P23" s="15"/>
      <c r="Q23" s="15"/>
      <c r="R23" s="15"/>
      <c r="S23" s="15"/>
      <c r="T23" s="15"/>
      <c r="U23" s="15"/>
      <c r="V23" s="15"/>
      <c r="W23" s="15"/>
      <c r="X23" s="15"/>
      <c r="Y23" s="15"/>
      <c r="Z23" s="15"/>
    </row>
    <row r="24" spans="1:26"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c r="Z24" s="15"/>
    </row>
    <row r="25" spans="1:26" ht="86.25" customHeight="1" x14ac:dyDescent="0.25">
      <c r="A25" s="58"/>
      <c r="B25" s="16" t="s">
        <v>24</v>
      </c>
      <c r="C25" s="66" t="s">
        <v>35</v>
      </c>
      <c r="D25" s="54" t="s">
        <v>91</v>
      </c>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25">
      <c r="A27" s="58"/>
      <c r="B27" s="70" t="s">
        <v>26</v>
      </c>
      <c r="C27" s="71"/>
      <c r="D27" s="72"/>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c r="Z28" s="15"/>
    </row>
    <row r="29" spans="1:26" ht="82.5" customHeight="1" x14ac:dyDescent="0.25">
      <c r="A29" s="58"/>
      <c r="B29" s="16" t="s">
        <v>26</v>
      </c>
      <c r="C29" s="66" t="s">
        <v>35</v>
      </c>
      <c r="D29" s="73" t="s">
        <v>159</v>
      </c>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25">
      <c r="A30" s="58"/>
      <c r="B30" s="114" t="s">
        <v>160</v>
      </c>
      <c r="C30" s="105"/>
      <c r="D30" s="60">
        <v>300</v>
      </c>
      <c r="E30" s="15"/>
      <c r="F30" s="15"/>
      <c r="G30" s="15"/>
      <c r="H30" s="15"/>
      <c r="I30" s="15"/>
      <c r="J30" s="15"/>
      <c r="K30" s="15"/>
      <c r="L30" s="15"/>
      <c r="M30" s="15"/>
      <c r="N30" s="15"/>
      <c r="O30" s="15"/>
      <c r="P30" s="15"/>
      <c r="Q30" s="15"/>
      <c r="R30" s="15"/>
      <c r="S30" s="15"/>
      <c r="T30" s="15"/>
      <c r="U30" s="15"/>
      <c r="V30" s="15"/>
      <c r="W30" s="15"/>
      <c r="X30" s="15"/>
      <c r="Y30" s="15"/>
      <c r="Z30" s="15"/>
    </row>
    <row r="31" spans="1:26" ht="84" customHeight="1" x14ac:dyDescent="0.25">
      <c r="A31" s="58"/>
      <c r="B31" s="87" t="s">
        <v>29</v>
      </c>
      <c r="C31" s="88"/>
      <c r="D31" s="89"/>
      <c r="E31" s="15"/>
      <c r="F31" s="15"/>
      <c r="G31" s="15"/>
      <c r="H31" s="15"/>
      <c r="I31" s="15"/>
      <c r="J31" s="15"/>
      <c r="K31" s="15"/>
      <c r="L31" s="15"/>
      <c r="M31" s="15"/>
      <c r="N31" s="15"/>
      <c r="O31" s="15"/>
      <c r="P31" s="15"/>
      <c r="Q31" s="15"/>
      <c r="R31" s="15"/>
      <c r="S31" s="15"/>
      <c r="T31" s="15"/>
      <c r="U31" s="15"/>
      <c r="V31" s="15"/>
      <c r="W31" s="15"/>
      <c r="X31" s="15"/>
      <c r="Y31" s="15"/>
      <c r="Z31" s="15"/>
    </row>
    <row r="32" spans="1:26"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c r="Z32" s="15"/>
    </row>
    <row r="33" spans="1:26" ht="84" customHeight="1" x14ac:dyDescent="0.25">
      <c r="A33" s="58"/>
      <c r="B33" s="67" t="s">
        <v>29</v>
      </c>
      <c r="C33" s="68" t="s">
        <v>35</v>
      </c>
      <c r="D33" s="69" t="s">
        <v>161</v>
      </c>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25">
      <c r="A34" s="58"/>
      <c r="B34" s="115" t="s">
        <v>32</v>
      </c>
      <c r="C34" s="105"/>
      <c r="D34" s="60">
        <v>200</v>
      </c>
      <c r="E34" s="15"/>
      <c r="F34" s="15"/>
      <c r="G34" s="15"/>
      <c r="H34" s="15"/>
      <c r="I34" s="15"/>
      <c r="J34" s="15"/>
      <c r="K34" s="15"/>
      <c r="L34" s="15"/>
      <c r="M34" s="15"/>
      <c r="N34" s="15"/>
      <c r="O34" s="15"/>
      <c r="P34" s="15"/>
      <c r="Q34" s="15"/>
      <c r="R34" s="15"/>
      <c r="S34" s="15"/>
      <c r="T34" s="15"/>
      <c r="U34" s="15"/>
      <c r="V34" s="15"/>
      <c r="W34" s="15"/>
      <c r="X34" s="15"/>
      <c r="Y34" s="15"/>
      <c r="Z34" s="15"/>
    </row>
    <row r="35" spans="1:26" ht="57" customHeight="1" x14ac:dyDescent="0.25">
      <c r="A35" s="58"/>
      <c r="B35" s="93" t="s">
        <v>33</v>
      </c>
      <c r="C35" s="94" t="s">
        <v>35</v>
      </c>
      <c r="D35" s="95" t="s">
        <v>162</v>
      </c>
      <c r="E35" s="15"/>
      <c r="F35" s="15"/>
      <c r="G35" s="15"/>
      <c r="H35" s="15"/>
      <c r="I35" s="15"/>
      <c r="J35" s="15"/>
      <c r="K35" s="15"/>
      <c r="L35" s="15"/>
      <c r="M35" s="15"/>
      <c r="N35" s="15"/>
      <c r="O35" s="15"/>
      <c r="P35" s="15"/>
      <c r="Q35" s="15"/>
      <c r="R35" s="15"/>
      <c r="S35" s="15"/>
      <c r="T35" s="15"/>
      <c r="U35" s="15"/>
      <c r="V35" s="15"/>
      <c r="W35" s="15"/>
      <c r="X35" s="15"/>
      <c r="Y35" s="15"/>
      <c r="Z35" s="15"/>
    </row>
    <row r="36" spans="1:26" ht="21.75" customHeight="1" x14ac:dyDescent="0.25">
      <c r="A36" s="51"/>
      <c r="B36" s="76" t="s">
        <v>34</v>
      </c>
      <c r="C36" s="116" t="e">
        <f>C21+C23+C25+C27+C31+C35</f>
        <v>#VALUE!</v>
      </c>
      <c r="D36" s="117"/>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1"/>
      <c r="B37" s="28" t="s">
        <v>36</v>
      </c>
      <c r="C37" s="29"/>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1"/>
      <c r="B38" s="1"/>
      <c r="C38" s="29"/>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1"/>
      <c r="B39" s="1"/>
      <c r="C39" s="29"/>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1"/>
      <c r="C40" s="29"/>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1"/>
      <c r="B41" s="1"/>
      <c r="C41" s="29"/>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1"/>
      <c r="C42" s="29"/>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1"/>
      <c r="B43" s="1"/>
      <c r="C43" s="29"/>
      <c r="D43" s="101" t="s">
        <v>39</v>
      </c>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1"/>
      <c r="B44" s="100" t="s">
        <v>37</v>
      </c>
      <c r="C44" s="29"/>
      <c r="D44" s="101" t="s">
        <v>42</v>
      </c>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1"/>
      <c r="B45" s="1" t="s">
        <v>40</v>
      </c>
      <c r="C45" s="29"/>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1"/>
      <c r="B46" s="1"/>
      <c r="C46" s="29"/>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c r="Z982"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Y989"/>
  <sheetViews>
    <sheetView topLeftCell="A32" zoomScale="70" zoomScaleNormal="70" workbookViewId="0">
      <selection activeCell="C41" sqref="C41"/>
    </sheetView>
  </sheetViews>
  <sheetFormatPr baseColWidth="10" defaultColWidth="14.42578125" defaultRowHeight="15" customHeight="1" x14ac:dyDescent="0.25"/>
  <cols>
    <col min="1" max="1" width="9" customWidth="1"/>
    <col min="2" max="2" width="168" customWidth="1"/>
    <col min="3" max="3" width="17.28515625" customWidth="1"/>
    <col min="4" max="4" width="78" customWidth="1"/>
    <col min="5" max="5" width="28.7109375" customWidth="1"/>
    <col min="6" max="25" width="11.42578125" customWidth="1"/>
  </cols>
  <sheetData>
    <row r="1" spans="1:25" ht="4.5" customHeight="1" x14ac:dyDescent="0.25">
      <c r="A1" s="51"/>
      <c r="B1" s="1"/>
      <c r="C1" s="29"/>
      <c r="D1" s="1"/>
      <c r="E1" s="1"/>
      <c r="F1" s="1"/>
      <c r="G1" s="1"/>
      <c r="H1" s="1"/>
      <c r="I1" s="1"/>
      <c r="J1" s="1"/>
      <c r="K1" s="1"/>
      <c r="L1" s="1"/>
      <c r="M1" s="1"/>
      <c r="N1" s="1"/>
      <c r="O1" s="1"/>
      <c r="P1" s="1"/>
      <c r="Q1" s="1"/>
      <c r="R1" s="1"/>
      <c r="S1" s="1"/>
      <c r="T1" s="1"/>
      <c r="U1" s="1"/>
      <c r="V1" s="1"/>
      <c r="W1" s="1"/>
      <c r="X1" s="1"/>
      <c r="Y1" s="1"/>
    </row>
    <row r="2" spans="1:25"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row>
    <row r="3" spans="1:25" ht="18" customHeight="1" x14ac:dyDescent="0.25">
      <c r="A3" s="51"/>
      <c r="B3" s="109" t="s">
        <v>1</v>
      </c>
      <c r="C3" s="107"/>
      <c r="D3" s="108"/>
      <c r="E3" s="1"/>
      <c r="F3" s="1"/>
      <c r="G3" s="1"/>
      <c r="H3" s="1"/>
      <c r="I3" s="1"/>
      <c r="J3" s="1"/>
      <c r="K3" s="1"/>
      <c r="L3" s="1"/>
      <c r="M3" s="1"/>
      <c r="N3" s="1"/>
      <c r="O3" s="1"/>
      <c r="P3" s="1"/>
      <c r="Q3" s="1"/>
      <c r="R3" s="1"/>
      <c r="S3" s="1"/>
      <c r="T3" s="1"/>
      <c r="U3" s="1"/>
      <c r="V3" s="1"/>
      <c r="W3" s="1"/>
      <c r="X3" s="1"/>
      <c r="Y3" s="1"/>
    </row>
    <row r="4" spans="1:25" ht="9" customHeight="1" x14ac:dyDescent="0.25">
      <c r="A4" s="51"/>
      <c r="B4" s="3"/>
      <c r="C4" s="3"/>
      <c r="D4" s="3"/>
      <c r="E4" s="1"/>
      <c r="F4" s="1"/>
      <c r="G4" s="1"/>
      <c r="H4" s="1"/>
      <c r="I4" s="1"/>
      <c r="J4" s="1"/>
      <c r="K4" s="1"/>
      <c r="L4" s="1"/>
      <c r="M4" s="1"/>
      <c r="N4" s="1"/>
      <c r="O4" s="1"/>
      <c r="P4" s="1"/>
      <c r="Q4" s="1"/>
      <c r="R4" s="1"/>
      <c r="S4" s="1"/>
      <c r="T4" s="1"/>
      <c r="U4" s="1"/>
      <c r="V4" s="1"/>
      <c r="W4" s="1"/>
      <c r="X4" s="1"/>
      <c r="Y4" s="1"/>
    </row>
    <row r="5" spans="1:25"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row>
    <row r="6" spans="1:25" ht="9" customHeight="1" x14ac:dyDescent="0.25">
      <c r="A6" s="51"/>
      <c r="B6" s="3"/>
      <c r="C6" s="3"/>
      <c r="D6" s="3"/>
      <c r="E6" s="1"/>
      <c r="F6" s="1"/>
      <c r="G6" s="1"/>
      <c r="H6" s="1"/>
      <c r="I6" s="1"/>
      <c r="J6" s="1"/>
      <c r="K6" s="1"/>
      <c r="L6" s="1"/>
      <c r="M6" s="1"/>
      <c r="N6" s="1"/>
      <c r="O6" s="1"/>
      <c r="P6" s="1"/>
      <c r="Q6" s="1"/>
      <c r="R6" s="1"/>
      <c r="S6" s="1"/>
      <c r="T6" s="1"/>
      <c r="U6" s="1"/>
      <c r="V6" s="1"/>
      <c r="W6" s="1"/>
      <c r="X6" s="1"/>
      <c r="Y6" s="1"/>
    </row>
    <row r="7" spans="1:25" ht="21.75" customHeight="1" x14ac:dyDescent="0.25">
      <c r="A7" s="51"/>
      <c r="B7" s="119" t="s">
        <v>163</v>
      </c>
      <c r="C7" s="104"/>
      <c r="D7" s="117"/>
      <c r="E7" s="1"/>
      <c r="F7" s="1"/>
      <c r="G7" s="1"/>
      <c r="H7" s="1"/>
      <c r="I7" s="1"/>
      <c r="J7" s="1"/>
      <c r="K7" s="1"/>
      <c r="L7" s="1"/>
      <c r="M7" s="1"/>
      <c r="N7" s="1"/>
      <c r="O7" s="1"/>
      <c r="P7" s="1"/>
      <c r="Q7" s="1"/>
      <c r="R7" s="1"/>
      <c r="S7" s="1"/>
      <c r="T7" s="1"/>
      <c r="U7" s="1"/>
      <c r="V7" s="1"/>
      <c r="W7" s="1"/>
      <c r="X7" s="1"/>
      <c r="Y7" s="1"/>
    </row>
    <row r="8" spans="1:25" ht="6.75" customHeight="1" x14ac:dyDescent="0.25">
      <c r="A8" s="51"/>
      <c r="B8" s="3"/>
      <c r="C8" s="3"/>
      <c r="D8" s="3"/>
      <c r="E8" s="1"/>
      <c r="F8" s="1"/>
      <c r="G8" s="1"/>
      <c r="H8" s="1"/>
      <c r="I8" s="1"/>
      <c r="J8" s="1"/>
      <c r="K8" s="1"/>
      <c r="L8" s="1"/>
      <c r="M8" s="1"/>
      <c r="N8" s="1"/>
      <c r="O8" s="1"/>
      <c r="P8" s="1"/>
      <c r="Q8" s="1"/>
      <c r="R8" s="1"/>
      <c r="S8" s="1"/>
      <c r="T8" s="1"/>
      <c r="U8" s="1"/>
      <c r="V8" s="1"/>
      <c r="W8" s="1"/>
      <c r="X8" s="1"/>
      <c r="Y8" s="1"/>
    </row>
    <row r="9" spans="1:25" ht="21" customHeight="1" x14ac:dyDescent="0.25">
      <c r="A9" s="51"/>
      <c r="B9" s="115" t="s">
        <v>3</v>
      </c>
      <c r="C9" s="104"/>
      <c r="D9" s="117"/>
      <c r="E9" s="2"/>
      <c r="F9" s="1"/>
      <c r="G9" s="1"/>
      <c r="H9" s="1"/>
      <c r="I9" s="1"/>
      <c r="J9" s="1"/>
      <c r="K9" s="1"/>
      <c r="L9" s="1"/>
      <c r="M9" s="1"/>
      <c r="N9" s="1"/>
      <c r="O9" s="1"/>
      <c r="P9" s="1"/>
      <c r="Q9" s="1"/>
      <c r="R9" s="1"/>
      <c r="S9" s="1"/>
      <c r="T9" s="1"/>
      <c r="U9" s="1"/>
      <c r="V9" s="1"/>
      <c r="W9" s="1"/>
      <c r="X9" s="1"/>
      <c r="Y9" s="1"/>
    </row>
    <row r="10" spans="1:25"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row>
    <row r="11" spans="1:25" ht="36" customHeight="1" x14ac:dyDescent="0.25">
      <c r="A11" s="51"/>
      <c r="B11" s="5" t="s">
        <v>4</v>
      </c>
      <c r="C11" s="5" t="s">
        <v>54</v>
      </c>
      <c r="D11" s="5" t="s">
        <v>55</v>
      </c>
      <c r="E11" s="2"/>
      <c r="F11" s="1"/>
      <c r="G11" s="1"/>
      <c r="H11" s="1"/>
      <c r="I11" s="1"/>
      <c r="J11" s="1"/>
      <c r="K11" s="1"/>
      <c r="L11" s="1"/>
      <c r="M11" s="1"/>
      <c r="N11" s="1"/>
      <c r="O11" s="1"/>
      <c r="P11" s="1"/>
      <c r="Q11" s="1"/>
      <c r="R11" s="1"/>
      <c r="S11" s="1"/>
      <c r="T11" s="1"/>
      <c r="U11" s="1"/>
      <c r="V11" s="1"/>
      <c r="W11" s="1"/>
      <c r="X11" s="1"/>
      <c r="Y11" s="1"/>
    </row>
    <row r="12" spans="1:25" ht="233.25" customHeight="1" x14ac:dyDescent="0.25">
      <c r="A12" s="52" t="s">
        <v>56</v>
      </c>
      <c r="B12" s="96" t="s">
        <v>164</v>
      </c>
      <c r="C12" s="53" t="s">
        <v>77</v>
      </c>
      <c r="D12" s="54" t="s">
        <v>165</v>
      </c>
      <c r="E12" s="1"/>
      <c r="F12" s="1"/>
      <c r="G12" s="1"/>
      <c r="H12" s="1"/>
      <c r="I12" s="1"/>
      <c r="J12" s="1"/>
      <c r="K12" s="1"/>
      <c r="L12" s="1"/>
      <c r="M12" s="1"/>
      <c r="N12" s="1"/>
      <c r="O12" s="1"/>
      <c r="P12" s="1"/>
      <c r="Q12" s="1"/>
      <c r="R12" s="1"/>
      <c r="S12" s="1"/>
      <c r="T12" s="1"/>
      <c r="U12" s="1"/>
      <c r="V12" s="1"/>
      <c r="W12" s="1"/>
      <c r="X12" s="1"/>
      <c r="Y12" s="1"/>
    </row>
    <row r="13" spans="1:25" ht="132" customHeight="1" x14ac:dyDescent="0.25">
      <c r="A13" s="52" t="s">
        <v>56</v>
      </c>
      <c r="B13" s="97" t="s">
        <v>166</v>
      </c>
      <c r="C13" s="56"/>
      <c r="D13" s="56"/>
      <c r="E13" s="1"/>
      <c r="F13" s="1"/>
      <c r="G13" s="1"/>
      <c r="H13" s="1"/>
      <c r="I13" s="1"/>
      <c r="J13" s="1"/>
      <c r="K13" s="1"/>
      <c r="L13" s="1"/>
      <c r="M13" s="1"/>
      <c r="N13" s="1"/>
      <c r="O13" s="1"/>
      <c r="P13" s="1"/>
      <c r="Q13" s="1"/>
      <c r="R13" s="1"/>
      <c r="S13" s="1"/>
      <c r="T13" s="1"/>
      <c r="U13" s="1"/>
      <c r="V13" s="1"/>
      <c r="W13" s="1"/>
      <c r="X13" s="1"/>
      <c r="Y13" s="1"/>
    </row>
    <row r="14" spans="1:25" ht="119.25" customHeight="1" x14ac:dyDescent="0.25">
      <c r="A14" s="52"/>
      <c r="B14" s="96" t="s">
        <v>167</v>
      </c>
      <c r="C14" s="53" t="s">
        <v>77</v>
      </c>
      <c r="D14" s="53" t="s">
        <v>168</v>
      </c>
      <c r="E14" s="1"/>
      <c r="F14" s="1"/>
      <c r="G14" s="1"/>
      <c r="H14" s="1"/>
      <c r="I14" s="1"/>
      <c r="J14" s="1"/>
      <c r="K14" s="1"/>
      <c r="L14" s="1"/>
      <c r="M14" s="1"/>
      <c r="N14" s="1"/>
      <c r="O14" s="1"/>
      <c r="P14" s="1"/>
      <c r="Q14" s="1"/>
      <c r="R14" s="1"/>
      <c r="S14" s="1"/>
      <c r="T14" s="1"/>
      <c r="U14" s="1"/>
      <c r="V14" s="1"/>
      <c r="W14" s="1"/>
      <c r="X14" s="1"/>
      <c r="Y14" s="1"/>
    </row>
    <row r="15" spans="1:25" ht="243.75" customHeight="1" x14ac:dyDescent="0.25">
      <c r="A15" s="52"/>
      <c r="B15" s="96" t="s">
        <v>169</v>
      </c>
      <c r="C15" s="53" t="s">
        <v>77</v>
      </c>
      <c r="D15" s="54" t="s">
        <v>170</v>
      </c>
      <c r="E15" s="1"/>
      <c r="F15" s="1"/>
      <c r="G15" s="1"/>
      <c r="H15" s="1"/>
      <c r="I15" s="1"/>
      <c r="J15" s="1"/>
      <c r="K15" s="1"/>
      <c r="L15" s="1"/>
      <c r="M15" s="1"/>
      <c r="N15" s="1"/>
      <c r="O15" s="1"/>
      <c r="P15" s="1"/>
      <c r="Q15" s="1"/>
      <c r="R15" s="1"/>
      <c r="S15" s="1"/>
      <c r="T15" s="1"/>
      <c r="U15" s="1"/>
      <c r="V15" s="1"/>
      <c r="W15" s="1"/>
      <c r="X15" s="1"/>
      <c r="Y15" s="1"/>
    </row>
    <row r="16" spans="1:25" ht="129" customHeight="1" x14ac:dyDescent="0.25">
      <c r="A16" s="52"/>
      <c r="B16" s="98" t="s">
        <v>171</v>
      </c>
      <c r="C16" s="56"/>
      <c r="D16" s="56"/>
      <c r="E16" s="1"/>
      <c r="F16" s="1"/>
      <c r="G16" s="1"/>
      <c r="H16" s="1"/>
      <c r="I16" s="1"/>
      <c r="J16" s="1"/>
      <c r="K16" s="1"/>
      <c r="L16" s="1"/>
      <c r="M16" s="1"/>
      <c r="N16" s="1"/>
      <c r="O16" s="1"/>
      <c r="P16" s="1"/>
      <c r="Q16" s="1"/>
      <c r="R16" s="1"/>
      <c r="S16" s="1"/>
      <c r="T16" s="1"/>
      <c r="U16" s="1"/>
      <c r="V16" s="1"/>
      <c r="W16" s="1"/>
      <c r="X16" s="1"/>
      <c r="Y16" s="1"/>
    </row>
    <row r="17" spans="1:25" ht="138" customHeight="1" x14ac:dyDescent="0.25">
      <c r="A17" s="52"/>
      <c r="B17" s="99" t="s">
        <v>172</v>
      </c>
      <c r="C17" s="53" t="s">
        <v>77</v>
      </c>
      <c r="D17" s="53" t="s">
        <v>173</v>
      </c>
      <c r="E17" s="1"/>
      <c r="F17" s="1"/>
      <c r="G17" s="1"/>
      <c r="H17" s="1"/>
      <c r="I17" s="1"/>
      <c r="J17" s="1"/>
      <c r="K17" s="1"/>
      <c r="L17" s="1"/>
      <c r="M17" s="1"/>
      <c r="N17" s="1"/>
      <c r="O17" s="1"/>
      <c r="P17" s="1"/>
      <c r="Q17" s="1"/>
      <c r="R17" s="1"/>
      <c r="S17" s="1"/>
      <c r="T17" s="1"/>
      <c r="U17" s="1"/>
      <c r="V17" s="1"/>
      <c r="W17" s="1"/>
      <c r="X17" s="1"/>
      <c r="Y17" s="1"/>
    </row>
    <row r="18" spans="1:25"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row>
    <row r="19" spans="1:25"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row>
    <row r="20" spans="1:25"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row>
    <row r="21" spans="1:25" ht="409.5" customHeight="1" x14ac:dyDescent="0.25">
      <c r="A21" s="58"/>
      <c r="B21" s="63" t="s">
        <v>174</v>
      </c>
      <c r="C21" s="64"/>
      <c r="D21" s="65"/>
      <c r="E21" s="15"/>
      <c r="F21" s="15"/>
      <c r="G21" s="15"/>
      <c r="H21" s="15"/>
      <c r="I21" s="15"/>
      <c r="J21" s="15"/>
      <c r="K21" s="15"/>
      <c r="L21" s="15"/>
      <c r="M21" s="15"/>
      <c r="N21" s="15"/>
      <c r="O21" s="15"/>
      <c r="P21" s="15"/>
      <c r="Q21" s="15"/>
      <c r="R21" s="15"/>
      <c r="S21" s="15"/>
      <c r="T21" s="15"/>
      <c r="U21" s="15"/>
      <c r="V21" s="15"/>
      <c r="W21" s="15"/>
      <c r="X21" s="15"/>
      <c r="Y21" s="15"/>
    </row>
    <row r="22" spans="1:25" ht="13.5" customHeight="1" x14ac:dyDescent="0.25">
      <c r="A22" s="58"/>
      <c r="B22" s="115" t="s">
        <v>21</v>
      </c>
      <c r="C22" s="105"/>
      <c r="D22" s="60">
        <v>100</v>
      </c>
      <c r="E22" s="15"/>
      <c r="F22" s="15"/>
      <c r="G22" s="15"/>
      <c r="H22" s="15"/>
      <c r="I22" s="15"/>
      <c r="J22" s="15"/>
      <c r="K22" s="15"/>
      <c r="L22" s="15"/>
      <c r="M22" s="15"/>
      <c r="N22" s="15"/>
      <c r="O22" s="15"/>
      <c r="P22" s="15"/>
      <c r="Q22" s="15"/>
      <c r="R22" s="15"/>
      <c r="S22" s="15"/>
      <c r="T22" s="15"/>
      <c r="U22" s="15"/>
      <c r="V22" s="15"/>
      <c r="W22" s="15"/>
      <c r="X22" s="15"/>
      <c r="Y22" s="15"/>
    </row>
    <row r="23" spans="1:25" ht="408.75" customHeight="1" x14ac:dyDescent="0.25">
      <c r="A23" s="58"/>
      <c r="B23" s="16" t="s">
        <v>175</v>
      </c>
      <c r="C23" s="61" t="s">
        <v>35</v>
      </c>
      <c r="D23" s="62" t="s">
        <v>176</v>
      </c>
      <c r="E23" s="15"/>
      <c r="F23" s="15"/>
      <c r="G23" s="15"/>
      <c r="H23" s="15"/>
      <c r="I23" s="15"/>
      <c r="J23" s="15"/>
      <c r="K23" s="15"/>
      <c r="L23" s="15"/>
      <c r="M23" s="15"/>
      <c r="N23" s="15"/>
      <c r="O23" s="15"/>
      <c r="P23" s="15"/>
      <c r="Q23" s="15"/>
      <c r="R23" s="15"/>
      <c r="S23" s="15"/>
      <c r="T23" s="15"/>
      <c r="U23" s="15"/>
      <c r="V23" s="15"/>
      <c r="W23" s="15"/>
      <c r="X23" s="15"/>
      <c r="Y23" s="15"/>
    </row>
    <row r="24" spans="1:25"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row>
    <row r="25" spans="1:25" ht="86.25" customHeight="1" x14ac:dyDescent="0.25">
      <c r="A25" s="58"/>
      <c r="B25" s="16" t="s">
        <v>24</v>
      </c>
      <c r="C25" s="66" t="s">
        <v>35</v>
      </c>
      <c r="D25" s="54" t="s">
        <v>177</v>
      </c>
      <c r="E25" s="15"/>
      <c r="F25" s="15"/>
      <c r="G25" s="15"/>
      <c r="H25" s="15"/>
      <c r="I25" s="15"/>
      <c r="J25" s="15"/>
      <c r="K25" s="15"/>
      <c r="L25" s="15"/>
      <c r="M25" s="15"/>
      <c r="N25" s="15"/>
      <c r="O25" s="15"/>
      <c r="P25" s="15"/>
      <c r="Q25" s="15"/>
      <c r="R25" s="15"/>
      <c r="S25" s="15"/>
      <c r="T25" s="15"/>
      <c r="U25" s="15"/>
      <c r="V25" s="15"/>
      <c r="W25" s="15"/>
      <c r="X25" s="15"/>
      <c r="Y25" s="15"/>
    </row>
    <row r="26" spans="1:25"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row>
    <row r="27" spans="1:25" ht="13.5" customHeight="1" x14ac:dyDescent="0.25">
      <c r="A27" s="58"/>
      <c r="B27" s="70" t="s">
        <v>26</v>
      </c>
      <c r="C27" s="71"/>
      <c r="D27" s="72"/>
      <c r="E27" s="15"/>
      <c r="F27" s="15"/>
      <c r="G27" s="15"/>
      <c r="H27" s="15"/>
      <c r="I27" s="15"/>
      <c r="J27" s="15"/>
      <c r="K27" s="15"/>
      <c r="L27" s="15"/>
      <c r="M27" s="15"/>
      <c r="N27" s="15"/>
      <c r="O27" s="15"/>
      <c r="P27" s="15"/>
      <c r="Q27" s="15"/>
      <c r="R27" s="15"/>
      <c r="S27" s="15"/>
      <c r="T27" s="15"/>
      <c r="U27" s="15"/>
      <c r="V27" s="15"/>
      <c r="W27" s="15"/>
      <c r="X27" s="15"/>
      <c r="Y27" s="15"/>
    </row>
    <row r="28" spans="1:25"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row>
    <row r="29" spans="1:25" ht="13.5" customHeight="1" x14ac:dyDescent="0.25">
      <c r="A29" s="58"/>
      <c r="B29" s="16" t="s">
        <v>26</v>
      </c>
      <c r="C29" s="79" t="s">
        <v>35</v>
      </c>
      <c r="D29" s="73" t="s">
        <v>178</v>
      </c>
      <c r="E29" s="15"/>
      <c r="F29" s="15"/>
      <c r="G29" s="15"/>
      <c r="H29" s="15"/>
      <c r="I29" s="15"/>
      <c r="J29" s="15"/>
      <c r="K29" s="15"/>
      <c r="L29" s="15"/>
      <c r="M29" s="15"/>
      <c r="N29" s="15"/>
      <c r="O29" s="15"/>
      <c r="P29" s="15"/>
      <c r="Q29" s="15"/>
      <c r="R29" s="15"/>
      <c r="S29" s="15"/>
      <c r="T29" s="15"/>
      <c r="U29" s="15"/>
      <c r="V29" s="15"/>
      <c r="W29" s="15"/>
      <c r="X29" s="15"/>
      <c r="Y29" s="15"/>
    </row>
    <row r="30" spans="1:25" ht="13.5" customHeight="1" x14ac:dyDescent="0.25">
      <c r="A30" s="58"/>
      <c r="B30" s="114" t="s">
        <v>28</v>
      </c>
      <c r="C30" s="105"/>
      <c r="D30" s="60">
        <v>300</v>
      </c>
      <c r="E30" s="15"/>
      <c r="F30" s="15"/>
      <c r="G30" s="15"/>
      <c r="H30" s="15"/>
      <c r="I30" s="15"/>
      <c r="J30" s="15"/>
      <c r="K30" s="15"/>
      <c r="L30" s="15"/>
      <c r="M30" s="15"/>
      <c r="N30" s="15"/>
      <c r="O30" s="15"/>
      <c r="P30" s="15"/>
      <c r="Q30" s="15"/>
      <c r="R30" s="15"/>
      <c r="S30" s="15"/>
      <c r="T30" s="15"/>
      <c r="U30" s="15"/>
      <c r="V30" s="15"/>
      <c r="W30" s="15"/>
      <c r="X30" s="15"/>
      <c r="Y30" s="15"/>
    </row>
    <row r="31" spans="1:25" ht="84" customHeight="1" x14ac:dyDescent="0.25">
      <c r="A31" s="58"/>
      <c r="B31" s="80" t="s">
        <v>29</v>
      </c>
      <c r="C31" s="81"/>
      <c r="D31" s="82"/>
      <c r="E31" s="15"/>
      <c r="F31" s="15"/>
      <c r="G31" s="15"/>
      <c r="H31" s="15"/>
      <c r="I31" s="15"/>
      <c r="J31" s="15"/>
      <c r="K31" s="15"/>
      <c r="L31" s="15"/>
      <c r="M31" s="15"/>
      <c r="N31" s="15"/>
      <c r="O31" s="15"/>
      <c r="P31" s="15"/>
      <c r="Q31" s="15"/>
      <c r="R31" s="15"/>
      <c r="S31" s="15"/>
      <c r="T31" s="15"/>
      <c r="U31" s="15"/>
      <c r="V31" s="15"/>
      <c r="W31" s="15"/>
      <c r="X31" s="15"/>
      <c r="Y31" s="15"/>
    </row>
    <row r="32" spans="1:25"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row>
    <row r="33" spans="1:25" ht="133.5" customHeight="1" x14ac:dyDescent="0.25">
      <c r="A33" s="58"/>
      <c r="B33" s="16" t="s">
        <v>29</v>
      </c>
      <c r="C33" s="79" t="s">
        <v>35</v>
      </c>
      <c r="D33" s="53" t="s">
        <v>179</v>
      </c>
      <c r="E33" s="15"/>
      <c r="F33" s="15"/>
      <c r="G33" s="15"/>
      <c r="H33" s="15"/>
      <c r="I33" s="15"/>
      <c r="J33" s="15"/>
      <c r="K33" s="15"/>
      <c r="L33" s="15"/>
      <c r="M33" s="15"/>
      <c r="N33" s="15"/>
      <c r="O33" s="15"/>
      <c r="P33" s="15"/>
      <c r="Q33" s="15"/>
      <c r="R33" s="15"/>
      <c r="S33" s="15"/>
      <c r="T33" s="15"/>
      <c r="U33" s="15"/>
      <c r="V33" s="15"/>
      <c r="W33" s="15"/>
      <c r="X33" s="15"/>
      <c r="Y33" s="15"/>
    </row>
    <row r="34" spans="1:25" ht="13.5" customHeight="1" x14ac:dyDescent="0.25">
      <c r="A34" s="58"/>
      <c r="B34" s="114" t="s">
        <v>32</v>
      </c>
      <c r="C34" s="105"/>
      <c r="D34" s="60">
        <v>200</v>
      </c>
      <c r="E34" s="15"/>
      <c r="F34" s="15"/>
      <c r="G34" s="15"/>
      <c r="H34" s="15"/>
      <c r="I34" s="15"/>
      <c r="J34" s="15"/>
      <c r="K34" s="15"/>
      <c r="L34" s="15"/>
      <c r="M34" s="15"/>
      <c r="N34" s="15"/>
      <c r="O34" s="15"/>
      <c r="P34" s="15"/>
      <c r="Q34" s="15"/>
      <c r="R34" s="15"/>
      <c r="S34" s="15"/>
      <c r="T34" s="15"/>
      <c r="U34" s="15"/>
      <c r="V34" s="15"/>
      <c r="W34" s="15"/>
      <c r="X34" s="15"/>
      <c r="Y34" s="15"/>
    </row>
    <row r="35" spans="1:25" ht="103.5" customHeight="1" x14ac:dyDescent="0.25">
      <c r="A35" s="58"/>
      <c r="B35" s="16" t="s">
        <v>33</v>
      </c>
      <c r="C35" s="66" t="s">
        <v>35</v>
      </c>
      <c r="D35" s="73" t="s">
        <v>180</v>
      </c>
      <c r="E35" s="15"/>
      <c r="F35" s="15"/>
      <c r="G35" s="15"/>
      <c r="H35" s="15"/>
      <c r="I35" s="15"/>
      <c r="J35" s="15"/>
      <c r="K35" s="15"/>
      <c r="L35" s="15"/>
      <c r="M35" s="15"/>
      <c r="N35" s="15"/>
      <c r="O35" s="15"/>
      <c r="P35" s="15"/>
      <c r="Q35" s="15"/>
      <c r="R35" s="15"/>
      <c r="S35" s="15"/>
      <c r="T35" s="15"/>
      <c r="U35" s="15"/>
      <c r="V35" s="15"/>
      <c r="W35" s="15"/>
      <c r="X35" s="15"/>
      <c r="Y35" s="15"/>
    </row>
    <row r="36" spans="1:25" ht="21.75" customHeight="1" x14ac:dyDescent="0.25">
      <c r="A36" s="51"/>
      <c r="B36" s="76" t="s">
        <v>34</v>
      </c>
      <c r="C36" s="116" t="e">
        <f>C21+C23+C25+C27+C31+C35</f>
        <v>#VALUE!</v>
      </c>
      <c r="D36" s="117"/>
      <c r="E36" s="1"/>
      <c r="F36" s="1"/>
      <c r="G36" s="1"/>
      <c r="H36" s="1"/>
      <c r="I36" s="1"/>
      <c r="J36" s="1"/>
      <c r="K36" s="1"/>
      <c r="L36" s="1"/>
      <c r="M36" s="1"/>
      <c r="N36" s="1"/>
      <c r="O36" s="1"/>
      <c r="P36" s="1"/>
      <c r="Q36" s="1"/>
      <c r="R36" s="1"/>
      <c r="S36" s="1"/>
      <c r="T36" s="1"/>
      <c r="U36" s="1"/>
      <c r="V36" s="1"/>
      <c r="W36" s="1"/>
      <c r="X36" s="1"/>
      <c r="Y36" s="1"/>
    </row>
    <row r="37" spans="1:25" ht="13.5" customHeight="1" x14ac:dyDescent="0.25">
      <c r="A37" s="51"/>
      <c r="B37" s="28" t="s">
        <v>36</v>
      </c>
      <c r="C37" s="29"/>
      <c r="D37" s="1"/>
      <c r="E37" s="1"/>
      <c r="F37" s="1"/>
      <c r="G37" s="1"/>
      <c r="H37" s="1"/>
      <c r="I37" s="1"/>
      <c r="J37" s="1"/>
      <c r="K37" s="1"/>
      <c r="L37" s="1"/>
      <c r="M37" s="1"/>
      <c r="N37" s="1"/>
      <c r="O37" s="1"/>
      <c r="P37" s="1"/>
      <c r="Q37" s="1"/>
      <c r="R37" s="1"/>
      <c r="S37" s="1"/>
      <c r="T37" s="1"/>
      <c r="U37" s="1"/>
      <c r="V37" s="1"/>
      <c r="W37" s="1"/>
      <c r="X37" s="1"/>
      <c r="Y37" s="1"/>
    </row>
    <row r="38" spans="1:25" ht="13.5" customHeight="1" x14ac:dyDescent="0.25">
      <c r="A38" s="51"/>
      <c r="B38" s="1"/>
      <c r="C38" s="29"/>
      <c r="D38" s="1"/>
      <c r="E38" s="1"/>
      <c r="F38" s="1"/>
      <c r="G38" s="1"/>
      <c r="H38" s="1"/>
      <c r="I38" s="1"/>
      <c r="J38" s="1"/>
      <c r="K38" s="1"/>
      <c r="L38" s="1"/>
      <c r="M38" s="1"/>
      <c r="N38" s="1"/>
      <c r="O38" s="1"/>
      <c r="P38" s="1"/>
      <c r="Q38" s="1"/>
      <c r="R38" s="1"/>
      <c r="S38" s="1"/>
      <c r="T38" s="1"/>
      <c r="U38" s="1"/>
      <c r="V38" s="1"/>
      <c r="W38" s="1"/>
      <c r="X38" s="1"/>
      <c r="Y38" s="1"/>
    </row>
    <row r="39" spans="1:25" ht="13.5" customHeight="1" x14ac:dyDescent="0.25">
      <c r="A39" s="51"/>
      <c r="B39" s="1"/>
      <c r="C39" s="29"/>
      <c r="D39" s="1"/>
      <c r="E39" s="1"/>
      <c r="F39" s="1"/>
      <c r="G39" s="1"/>
      <c r="H39" s="1"/>
      <c r="I39" s="1"/>
      <c r="J39" s="1"/>
      <c r="K39" s="1"/>
      <c r="L39" s="1"/>
      <c r="M39" s="1"/>
      <c r="N39" s="1"/>
      <c r="O39" s="1"/>
      <c r="P39" s="1"/>
      <c r="Q39" s="1"/>
      <c r="R39" s="1"/>
      <c r="S39" s="1"/>
      <c r="T39" s="1"/>
      <c r="U39" s="1"/>
      <c r="V39" s="1"/>
      <c r="W39" s="1"/>
      <c r="X39" s="1"/>
      <c r="Y39" s="1"/>
    </row>
    <row r="40" spans="1:25" ht="13.5" customHeight="1" x14ac:dyDescent="0.25">
      <c r="A40" s="51"/>
      <c r="B40" s="1"/>
      <c r="C40" s="29"/>
      <c r="D40" s="1"/>
      <c r="E40" s="1"/>
      <c r="F40" s="1"/>
      <c r="G40" s="1"/>
      <c r="H40" s="1"/>
      <c r="I40" s="1"/>
      <c r="J40" s="1"/>
      <c r="K40" s="1"/>
      <c r="L40" s="1"/>
      <c r="M40" s="1"/>
      <c r="N40" s="1"/>
      <c r="O40" s="1"/>
      <c r="P40" s="1"/>
      <c r="Q40" s="1"/>
      <c r="R40" s="1"/>
      <c r="S40" s="1"/>
      <c r="T40" s="1"/>
      <c r="U40" s="1"/>
      <c r="V40" s="1"/>
      <c r="W40" s="1"/>
      <c r="X40" s="1"/>
      <c r="Y40" s="1"/>
    </row>
    <row r="41" spans="1:25" ht="13.5" customHeight="1" x14ac:dyDescent="0.25">
      <c r="A41" s="51"/>
      <c r="B41" s="1"/>
      <c r="C41" s="29"/>
      <c r="D41" s="1"/>
      <c r="E41" s="1"/>
      <c r="F41" s="1"/>
      <c r="G41" s="1"/>
      <c r="H41" s="1"/>
      <c r="I41" s="1"/>
      <c r="J41" s="1"/>
      <c r="K41" s="1"/>
      <c r="L41" s="1"/>
      <c r="M41" s="1"/>
      <c r="N41" s="1"/>
      <c r="O41" s="1"/>
      <c r="P41" s="1"/>
      <c r="Q41" s="1"/>
      <c r="R41" s="1"/>
      <c r="S41" s="1"/>
      <c r="T41" s="1"/>
      <c r="U41" s="1"/>
      <c r="V41" s="1"/>
      <c r="W41" s="1"/>
      <c r="X41" s="1"/>
      <c r="Y41" s="1"/>
    </row>
    <row r="42" spans="1:25" ht="13.5" customHeight="1" x14ac:dyDescent="0.25">
      <c r="A42" s="51"/>
      <c r="B42" s="1"/>
      <c r="C42" s="29"/>
      <c r="D42" s="1"/>
      <c r="E42" s="1"/>
      <c r="F42" s="1"/>
      <c r="G42" s="1"/>
      <c r="H42" s="1"/>
      <c r="I42" s="1"/>
      <c r="J42" s="1"/>
      <c r="K42" s="1"/>
      <c r="L42" s="1"/>
      <c r="M42" s="1"/>
      <c r="N42" s="1"/>
      <c r="O42" s="1"/>
      <c r="P42" s="1"/>
      <c r="Q42" s="1"/>
      <c r="R42" s="1"/>
      <c r="S42" s="1"/>
      <c r="T42" s="1"/>
      <c r="U42" s="1"/>
      <c r="V42" s="1"/>
      <c r="W42" s="1"/>
      <c r="X42" s="1"/>
      <c r="Y42" s="1"/>
    </row>
    <row r="43" spans="1:25" ht="13.5" customHeight="1" x14ac:dyDescent="0.25">
      <c r="A43" s="51"/>
      <c r="B43" s="1"/>
      <c r="C43" s="29"/>
      <c r="D43" s="102" t="s">
        <v>39</v>
      </c>
      <c r="E43" s="1"/>
      <c r="F43" s="1"/>
      <c r="G43" s="1"/>
      <c r="H43" s="1"/>
      <c r="I43" s="1"/>
      <c r="J43" s="1"/>
      <c r="K43" s="1"/>
      <c r="L43" s="1"/>
      <c r="M43" s="1"/>
      <c r="N43" s="1"/>
      <c r="O43" s="1"/>
      <c r="P43" s="1"/>
      <c r="Q43" s="1"/>
      <c r="R43" s="1"/>
      <c r="S43" s="1"/>
      <c r="T43" s="1"/>
      <c r="U43" s="1"/>
      <c r="V43" s="1"/>
      <c r="W43" s="1"/>
      <c r="X43" s="1"/>
      <c r="Y43" s="1"/>
    </row>
    <row r="44" spans="1:25" ht="13.5" customHeight="1" x14ac:dyDescent="0.25">
      <c r="A44" s="51"/>
      <c r="B44" s="100" t="s">
        <v>37</v>
      </c>
      <c r="C44" s="29"/>
      <c r="D44" s="102" t="s">
        <v>42</v>
      </c>
      <c r="E44" s="1"/>
      <c r="F44" s="1"/>
      <c r="G44" s="1"/>
      <c r="H44" s="1"/>
      <c r="I44" s="1"/>
      <c r="J44" s="1"/>
      <c r="K44" s="1"/>
      <c r="L44" s="1"/>
      <c r="M44" s="1"/>
      <c r="N44" s="1"/>
      <c r="O44" s="1"/>
      <c r="P44" s="1"/>
      <c r="Q44" s="1"/>
      <c r="R44" s="1"/>
      <c r="S44" s="1"/>
      <c r="T44" s="1"/>
      <c r="U44" s="1"/>
      <c r="V44" s="1"/>
      <c r="W44" s="1"/>
      <c r="X44" s="1"/>
      <c r="Y44" s="1"/>
    </row>
    <row r="45" spans="1:25" ht="13.5" customHeight="1" x14ac:dyDescent="0.25">
      <c r="A45" s="51"/>
      <c r="B45" s="1" t="s">
        <v>40</v>
      </c>
      <c r="C45" s="29"/>
      <c r="D45" s="1"/>
      <c r="E45" s="1"/>
      <c r="F45" s="1"/>
      <c r="G45" s="1"/>
      <c r="H45" s="1"/>
      <c r="I45" s="1"/>
      <c r="J45" s="1"/>
      <c r="K45" s="1"/>
      <c r="L45" s="1"/>
      <c r="M45" s="1"/>
      <c r="N45" s="1"/>
      <c r="O45" s="1"/>
      <c r="P45" s="1"/>
      <c r="Q45" s="1"/>
      <c r="R45" s="1"/>
      <c r="S45" s="1"/>
      <c r="T45" s="1"/>
      <c r="U45" s="1"/>
      <c r="V45" s="1"/>
      <c r="W45" s="1"/>
      <c r="X45" s="1"/>
      <c r="Y45" s="1"/>
    </row>
    <row r="46" spans="1:25" ht="13.5" customHeight="1" x14ac:dyDescent="0.25">
      <c r="A46" s="51"/>
      <c r="B46" s="1"/>
      <c r="C46" s="29"/>
      <c r="D46" s="1"/>
      <c r="E46" s="1"/>
      <c r="F46" s="1"/>
      <c r="G46" s="1"/>
      <c r="H46" s="1"/>
      <c r="I46" s="1"/>
      <c r="J46" s="1"/>
      <c r="K46" s="1"/>
      <c r="L46" s="1"/>
      <c r="M46" s="1"/>
      <c r="N46" s="1"/>
      <c r="O46" s="1"/>
      <c r="P46" s="1"/>
      <c r="Q46" s="1"/>
      <c r="R46" s="1"/>
      <c r="S46" s="1"/>
      <c r="T46" s="1"/>
      <c r="U46" s="1"/>
      <c r="V46" s="1"/>
      <c r="W46" s="1"/>
      <c r="X46" s="1"/>
      <c r="Y46" s="1"/>
    </row>
    <row r="47" spans="1:25"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row>
    <row r="48" spans="1:25"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row>
    <row r="49" spans="1:25"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row>
    <row r="50" spans="1:25"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row>
    <row r="51" spans="1:25"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row>
    <row r="52" spans="1:25"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row>
    <row r="53" spans="1:25"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row>
    <row r="54" spans="1:25"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row>
    <row r="55" spans="1:25"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row>
    <row r="56" spans="1:25"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row>
    <row r="57" spans="1:25"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row>
    <row r="58" spans="1:25"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row>
    <row r="59" spans="1:25"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row>
    <row r="60" spans="1:25"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row>
    <row r="61" spans="1:25"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row>
    <row r="62" spans="1:25"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row>
    <row r="63" spans="1:25"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row>
    <row r="64" spans="1:25"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row>
    <row r="65" spans="1:25"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row>
    <row r="66" spans="1:25"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row>
    <row r="67" spans="1:25"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row>
    <row r="68" spans="1:25"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row>
    <row r="69" spans="1:25"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row>
    <row r="70" spans="1:25"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row>
    <row r="71" spans="1:25"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row>
    <row r="72" spans="1:25"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row>
    <row r="73" spans="1:25"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row>
    <row r="74" spans="1:25"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row>
    <row r="75" spans="1:25"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row>
    <row r="76" spans="1:25"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row>
    <row r="77" spans="1:25"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row>
    <row r="78" spans="1:25"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row>
    <row r="79" spans="1:25"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row>
    <row r="80" spans="1:25"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row>
    <row r="81" spans="1:25"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row>
    <row r="82" spans="1:25"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row>
    <row r="83" spans="1:25"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row>
    <row r="84" spans="1:25"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row>
    <row r="85" spans="1:25"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row>
    <row r="86" spans="1:25"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row>
    <row r="87" spans="1:25"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row>
    <row r="88" spans="1:25"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row>
    <row r="89" spans="1:25"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row>
    <row r="90" spans="1:25"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row>
    <row r="91" spans="1:25"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row>
    <row r="92" spans="1:25"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row>
    <row r="93" spans="1:25"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row>
    <row r="94" spans="1:25"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row>
    <row r="95" spans="1:25"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row>
    <row r="96" spans="1:25"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row>
    <row r="97" spans="1:25"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row>
    <row r="98" spans="1:25"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row>
    <row r="99" spans="1:25"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row>
    <row r="100" spans="1:25"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25">
      <c r="A983" s="51"/>
      <c r="B983" s="1"/>
      <c r="C983" s="29"/>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25">
      <c r="A984" s="51"/>
      <c r="B984" s="1"/>
      <c r="C984" s="29"/>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25">
      <c r="A985" s="51"/>
      <c r="B985" s="1"/>
      <c r="C985" s="29"/>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25">
      <c r="A986" s="51"/>
      <c r="B986" s="1"/>
      <c r="C986" s="29"/>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25">
      <c r="A987" s="51"/>
      <c r="B987" s="1"/>
      <c r="C987" s="29"/>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25">
      <c r="A988" s="51"/>
      <c r="B988" s="1"/>
      <c r="C988" s="29"/>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25">
      <c r="A989" s="51"/>
      <c r="B989" s="1"/>
      <c r="C989" s="29"/>
      <c r="D989" s="1"/>
      <c r="E989" s="1"/>
      <c r="F989" s="1"/>
      <c r="G989" s="1"/>
      <c r="H989" s="1"/>
      <c r="I989" s="1"/>
      <c r="J989" s="1"/>
      <c r="K989" s="1"/>
      <c r="L989" s="1"/>
      <c r="M989" s="1"/>
      <c r="N989" s="1"/>
      <c r="O989" s="1"/>
      <c r="P989" s="1"/>
      <c r="Q989" s="1"/>
      <c r="R989" s="1"/>
      <c r="S989" s="1"/>
      <c r="T989" s="1"/>
      <c r="U989" s="1"/>
      <c r="V989" s="1"/>
      <c r="W989" s="1"/>
      <c r="X989" s="1"/>
      <c r="Y989"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printOptions horizontalCentered="1" verticalCentered="1"/>
  <pageMargins left="0.70866141732283472" right="0.70866141732283472" top="0.74803149606299213" bottom="0.74803149606299213" header="0" footer="0"/>
  <pageSetup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Z990"/>
  <sheetViews>
    <sheetView topLeftCell="A32" zoomScale="89" zoomScaleNormal="89" workbookViewId="0">
      <selection activeCell="B43" sqref="B43"/>
    </sheetView>
  </sheetViews>
  <sheetFormatPr baseColWidth="10" defaultColWidth="14.42578125" defaultRowHeight="15" customHeight="1" x14ac:dyDescent="0.25"/>
  <cols>
    <col min="1" max="1" width="9" customWidth="1"/>
    <col min="2" max="2" width="200.140625" customWidth="1"/>
    <col min="3" max="3" width="17.28515625" customWidth="1"/>
    <col min="4" max="4" width="85" customWidth="1"/>
    <col min="5" max="5" width="28.7109375" customWidth="1"/>
    <col min="6" max="6" width="20.85546875" customWidth="1"/>
    <col min="7" max="26" width="11.42578125" customWidth="1"/>
  </cols>
  <sheetData>
    <row r="1" spans="1:26" ht="4.5" customHeight="1" x14ac:dyDescent="0.25">
      <c r="A1" s="51"/>
      <c r="B1" s="1"/>
      <c r="C1" s="29"/>
      <c r="D1" s="1"/>
      <c r="E1" s="1"/>
      <c r="F1" s="1"/>
      <c r="G1" s="1"/>
      <c r="H1" s="1"/>
      <c r="I1" s="1"/>
      <c r="J1" s="1"/>
      <c r="K1" s="1"/>
      <c r="L1" s="1"/>
      <c r="M1" s="1"/>
      <c r="N1" s="1"/>
      <c r="O1" s="1"/>
      <c r="P1" s="1"/>
      <c r="Q1" s="1"/>
      <c r="R1" s="1"/>
      <c r="S1" s="1"/>
      <c r="T1" s="1"/>
      <c r="U1" s="1"/>
      <c r="V1" s="1"/>
      <c r="W1" s="1"/>
      <c r="X1" s="1"/>
      <c r="Y1" s="1"/>
      <c r="Z1" s="1"/>
    </row>
    <row r="2" spans="1:26" ht="21.75" customHeight="1" x14ac:dyDescent="0.3">
      <c r="A2" s="51"/>
      <c r="B2" s="106" t="s">
        <v>0</v>
      </c>
      <c r="C2" s="107"/>
      <c r="D2" s="108"/>
      <c r="E2" s="1"/>
      <c r="F2" s="1"/>
      <c r="G2" s="1"/>
      <c r="H2" s="1"/>
      <c r="I2" s="1"/>
      <c r="J2" s="1"/>
      <c r="K2" s="1"/>
      <c r="L2" s="1"/>
      <c r="M2" s="1"/>
      <c r="N2" s="1"/>
      <c r="O2" s="1"/>
      <c r="P2" s="1"/>
      <c r="Q2" s="1"/>
      <c r="R2" s="1"/>
      <c r="S2" s="1"/>
      <c r="T2" s="1"/>
      <c r="U2" s="1"/>
      <c r="V2" s="1"/>
      <c r="W2" s="1"/>
      <c r="X2" s="1"/>
      <c r="Y2" s="1"/>
      <c r="Z2" s="1"/>
    </row>
    <row r="3" spans="1:26" ht="18" customHeight="1" x14ac:dyDescent="0.25">
      <c r="A3" s="51"/>
      <c r="B3" s="109" t="s">
        <v>1</v>
      </c>
      <c r="C3" s="107"/>
      <c r="D3" s="108"/>
      <c r="E3" s="1"/>
      <c r="F3" s="1"/>
      <c r="G3" s="1"/>
      <c r="H3" s="1"/>
      <c r="I3" s="1"/>
      <c r="J3" s="1"/>
      <c r="K3" s="1"/>
      <c r="L3" s="1"/>
      <c r="M3" s="1"/>
      <c r="N3" s="1"/>
      <c r="O3" s="1"/>
      <c r="P3" s="1"/>
      <c r="Q3" s="1"/>
      <c r="R3" s="1"/>
      <c r="S3" s="1"/>
      <c r="T3" s="1"/>
      <c r="U3" s="1"/>
      <c r="V3" s="1"/>
      <c r="W3" s="1"/>
      <c r="X3" s="1"/>
      <c r="Y3" s="1"/>
      <c r="Z3" s="1"/>
    </row>
    <row r="4" spans="1:26" ht="9" customHeight="1" x14ac:dyDescent="0.25">
      <c r="A4" s="51"/>
      <c r="B4" s="3"/>
      <c r="C4" s="3"/>
      <c r="D4" s="3"/>
      <c r="E4" s="1"/>
      <c r="F4" s="1"/>
      <c r="G4" s="1"/>
      <c r="H4" s="1"/>
      <c r="I4" s="1"/>
      <c r="J4" s="1"/>
      <c r="K4" s="1"/>
      <c r="L4" s="1"/>
      <c r="M4" s="1"/>
      <c r="N4" s="1"/>
      <c r="O4" s="1"/>
      <c r="P4" s="1"/>
      <c r="Q4" s="1"/>
      <c r="R4" s="1"/>
      <c r="S4" s="1"/>
      <c r="T4" s="1"/>
      <c r="U4" s="1"/>
      <c r="V4" s="1"/>
      <c r="W4" s="1"/>
      <c r="X4" s="1"/>
      <c r="Y4" s="1"/>
      <c r="Z4" s="1"/>
    </row>
    <row r="5" spans="1:26" ht="37.5" customHeight="1" x14ac:dyDescent="0.25">
      <c r="A5" s="51"/>
      <c r="B5" s="118" t="s">
        <v>2</v>
      </c>
      <c r="C5" s="107"/>
      <c r="D5" s="108"/>
      <c r="E5" s="1"/>
      <c r="F5" s="1"/>
      <c r="G5" s="1"/>
      <c r="H5" s="1"/>
      <c r="I5" s="1"/>
      <c r="J5" s="1"/>
      <c r="K5" s="1"/>
      <c r="L5" s="1"/>
      <c r="M5" s="1"/>
      <c r="N5" s="1"/>
      <c r="O5" s="1"/>
      <c r="P5" s="1"/>
      <c r="Q5" s="1"/>
      <c r="R5" s="1"/>
      <c r="S5" s="1"/>
      <c r="T5" s="1"/>
      <c r="U5" s="1"/>
      <c r="V5" s="1"/>
      <c r="W5" s="1"/>
      <c r="X5" s="1"/>
      <c r="Y5" s="1"/>
      <c r="Z5" s="1"/>
    </row>
    <row r="6" spans="1:26" ht="9" customHeight="1" x14ac:dyDescent="0.25">
      <c r="A6" s="51"/>
      <c r="B6" s="3"/>
      <c r="C6" s="3"/>
      <c r="D6" s="3"/>
      <c r="E6" s="1"/>
      <c r="F6" s="1"/>
      <c r="G6" s="1"/>
      <c r="H6" s="1"/>
      <c r="I6" s="1"/>
      <c r="J6" s="1"/>
      <c r="K6" s="1"/>
      <c r="L6" s="1"/>
      <c r="M6" s="1"/>
      <c r="N6" s="1"/>
      <c r="O6" s="1"/>
      <c r="P6" s="1"/>
      <c r="Q6" s="1"/>
      <c r="R6" s="1"/>
      <c r="S6" s="1"/>
      <c r="T6" s="1"/>
      <c r="U6" s="1"/>
      <c r="V6" s="1"/>
      <c r="W6" s="1"/>
      <c r="X6" s="1"/>
      <c r="Y6" s="1"/>
      <c r="Z6" s="1"/>
    </row>
    <row r="7" spans="1:26" ht="21.75" customHeight="1" x14ac:dyDescent="0.25">
      <c r="A7" s="51"/>
      <c r="B7" s="119" t="s">
        <v>181</v>
      </c>
      <c r="C7" s="104"/>
      <c r="D7" s="117"/>
      <c r="E7" s="1"/>
      <c r="F7" s="1"/>
      <c r="G7" s="1"/>
      <c r="H7" s="1"/>
      <c r="I7" s="1"/>
      <c r="J7" s="1"/>
      <c r="K7" s="1"/>
      <c r="L7" s="1"/>
      <c r="M7" s="1"/>
      <c r="N7" s="1"/>
      <c r="O7" s="1"/>
      <c r="P7" s="1"/>
      <c r="Q7" s="1"/>
      <c r="R7" s="1"/>
      <c r="S7" s="1"/>
      <c r="T7" s="1"/>
      <c r="U7" s="1"/>
      <c r="V7" s="1"/>
      <c r="W7" s="1"/>
      <c r="X7" s="1"/>
      <c r="Y7" s="1"/>
      <c r="Z7" s="1"/>
    </row>
    <row r="8" spans="1:26" ht="6.75" customHeight="1" x14ac:dyDescent="0.25">
      <c r="A8" s="51"/>
      <c r="B8" s="3"/>
      <c r="C8" s="3"/>
      <c r="D8" s="3"/>
      <c r="E8" s="1"/>
      <c r="F8" s="1"/>
      <c r="G8" s="1"/>
      <c r="H8" s="1"/>
      <c r="I8" s="1"/>
      <c r="J8" s="1"/>
      <c r="K8" s="1"/>
      <c r="L8" s="1"/>
      <c r="M8" s="1"/>
      <c r="N8" s="1"/>
      <c r="O8" s="1"/>
      <c r="P8" s="1"/>
      <c r="Q8" s="1"/>
      <c r="R8" s="1"/>
      <c r="S8" s="1"/>
      <c r="T8" s="1"/>
      <c r="U8" s="1"/>
      <c r="V8" s="1"/>
      <c r="W8" s="1"/>
      <c r="X8" s="1"/>
      <c r="Y8" s="1"/>
      <c r="Z8" s="1"/>
    </row>
    <row r="9" spans="1:26" ht="21" customHeight="1" x14ac:dyDescent="0.25">
      <c r="A9" s="51"/>
      <c r="B9" s="115" t="s">
        <v>3</v>
      </c>
      <c r="C9" s="104"/>
      <c r="D9" s="117"/>
      <c r="E9" s="2"/>
      <c r="F9" s="1"/>
      <c r="G9" s="1"/>
      <c r="H9" s="1"/>
      <c r="I9" s="1"/>
      <c r="J9" s="1"/>
      <c r="K9" s="1"/>
      <c r="L9" s="1"/>
      <c r="M9" s="1"/>
      <c r="N9" s="1"/>
      <c r="O9" s="1"/>
      <c r="P9" s="1"/>
      <c r="Q9" s="1"/>
      <c r="R9" s="1"/>
      <c r="S9" s="1"/>
      <c r="T9" s="1"/>
      <c r="U9" s="1"/>
      <c r="V9" s="1"/>
      <c r="W9" s="1"/>
      <c r="X9" s="1"/>
      <c r="Y9" s="1"/>
      <c r="Z9" s="1"/>
    </row>
    <row r="10" spans="1:26" ht="4.5" customHeight="1" x14ac:dyDescent="0.25">
      <c r="A10" s="51"/>
      <c r="B10" s="3"/>
      <c r="C10" s="3"/>
      <c r="D10" s="3"/>
      <c r="E10" s="1"/>
      <c r="F10" s="1"/>
      <c r="G10" s="1"/>
      <c r="H10" s="1"/>
      <c r="I10" s="1"/>
      <c r="J10" s="1"/>
      <c r="K10" s="1"/>
      <c r="L10" s="1"/>
      <c r="M10" s="1"/>
      <c r="N10" s="1"/>
      <c r="O10" s="1"/>
      <c r="P10" s="1"/>
      <c r="Q10" s="1"/>
      <c r="R10" s="1"/>
      <c r="S10" s="1"/>
      <c r="T10" s="1"/>
      <c r="U10" s="1"/>
      <c r="V10" s="1"/>
      <c r="W10" s="1"/>
      <c r="X10" s="1"/>
      <c r="Y10" s="1"/>
      <c r="Z10" s="1"/>
    </row>
    <row r="11" spans="1:26" ht="36" customHeight="1" x14ac:dyDescent="0.25">
      <c r="A11" s="51"/>
      <c r="B11" s="5" t="s">
        <v>4</v>
      </c>
      <c r="C11" s="5" t="s">
        <v>54</v>
      </c>
      <c r="D11" s="5" t="s">
        <v>55</v>
      </c>
      <c r="E11" s="2"/>
      <c r="F11" s="1"/>
      <c r="G11" s="1"/>
      <c r="H11" s="1"/>
      <c r="I11" s="1"/>
      <c r="J11" s="1"/>
      <c r="K11" s="1"/>
      <c r="L11" s="1"/>
      <c r="M11" s="1"/>
      <c r="N11" s="1"/>
      <c r="O11" s="1"/>
      <c r="P11" s="1"/>
      <c r="Q11" s="1"/>
      <c r="R11" s="1"/>
      <c r="S11" s="1"/>
      <c r="T11" s="1"/>
      <c r="U11" s="1"/>
      <c r="V11" s="1"/>
      <c r="W11" s="1"/>
      <c r="X11" s="1"/>
      <c r="Y11" s="1"/>
      <c r="Z11" s="1"/>
    </row>
    <row r="12" spans="1:26" ht="233.25" customHeight="1" x14ac:dyDescent="0.25">
      <c r="A12" s="52" t="s">
        <v>56</v>
      </c>
      <c r="B12" s="9" t="s">
        <v>182</v>
      </c>
      <c r="C12" s="53" t="s">
        <v>58</v>
      </c>
      <c r="D12" s="54" t="s">
        <v>183</v>
      </c>
      <c r="E12" s="1"/>
      <c r="F12" s="1"/>
      <c r="G12" s="1"/>
      <c r="H12" s="1"/>
      <c r="I12" s="1"/>
      <c r="J12" s="1"/>
      <c r="K12" s="1"/>
      <c r="L12" s="1"/>
      <c r="M12" s="1"/>
      <c r="N12" s="1"/>
      <c r="O12" s="1"/>
      <c r="P12" s="1"/>
      <c r="Q12" s="1"/>
      <c r="R12" s="1"/>
      <c r="S12" s="1"/>
      <c r="T12" s="1"/>
      <c r="U12" s="1"/>
      <c r="V12" s="1"/>
      <c r="W12" s="1"/>
      <c r="X12" s="1"/>
      <c r="Y12" s="1"/>
      <c r="Z12" s="1"/>
    </row>
    <row r="13" spans="1:26" ht="132" customHeight="1" x14ac:dyDescent="0.25">
      <c r="A13" s="52" t="s">
        <v>56</v>
      </c>
      <c r="B13" s="55" t="s">
        <v>184</v>
      </c>
      <c r="C13" s="56"/>
      <c r="D13" s="56"/>
      <c r="E13" s="1"/>
      <c r="F13" s="1"/>
      <c r="G13" s="1"/>
      <c r="H13" s="1"/>
      <c r="I13" s="1"/>
      <c r="J13" s="1"/>
      <c r="K13" s="1"/>
      <c r="L13" s="1"/>
      <c r="M13" s="1"/>
      <c r="N13" s="1"/>
      <c r="O13" s="1"/>
      <c r="P13" s="1"/>
      <c r="Q13" s="1"/>
      <c r="R13" s="1"/>
      <c r="S13" s="1"/>
      <c r="T13" s="1"/>
      <c r="U13" s="1"/>
      <c r="V13" s="1"/>
      <c r="W13" s="1"/>
      <c r="X13" s="1"/>
      <c r="Y13" s="1"/>
      <c r="Z13" s="1"/>
    </row>
    <row r="14" spans="1:26" ht="135" customHeight="1" x14ac:dyDescent="0.25">
      <c r="A14" s="52"/>
      <c r="B14" s="96" t="s">
        <v>185</v>
      </c>
      <c r="C14" s="53" t="s">
        <v>58</v>
      </c>
      <c r="D14" s="53" t="s">
        <v>186</v>
      </c>
      <c r="E14" s="1"/>
      <c r="F14" s="1"/>
      <c r="G14" s="1"/>
      <c r="H14" s="1"/>
      <c r="I14" s="1"/>
      <c r="J14" s="1"/>
      <c r="K14" s="1"/>
      <c r="L14" s="1"/>
      <c r="M14" s="1"/>
      <c r="N14" s="1"/>
      <c r="O14" s="1"/>
      <c r="P14" s="1"/>
      <c r="Q14" s="1"/>
      <c r="R14" s="1"/>
      <c r="S14" s="1"/>
      <c r="T14" s="1"/>
      <c r="U14" s="1"/>
      <c r="V14" s="1"/>
      <c r="W14" s="1"/>
      <c r="X14" s="1"/>
      <c r="Y14" s="1"/>
      <c r="Z14" s="1"/>
    </row>
    <row r="15" spans="1:26" ht="243.75" customHeight="1" x14ac:dyDescent="0.25">
      <c r="A15" s="52"/>
      <c r="B15" s="9" t="s">
        <v>187</v>
      </c>
      <c r="C15" s="53" t="s">
        <v>58</v>
      </c>
      <c r="D15" s="54" t="s">
        <v>188</v>
      </c>
      <c r="E15" s="1"/>
      <c r="F15" s="1"/>
      <c r="G15" s="1"/>
      <c r="H15" s="1"/>
      <c r="I15" s="1"/>
      <c r="J15" s="1"/>
      <c r="K15" s="1"/>
      <c r="L15" s="1"/>
      <c r="M15" s="1"/>
      <c r="N15" s="1"/>
      <c r="O15" s="1"/>
      <c r="P15" s="1"/>
      <c r="Q15" s="1"/>
      <c r="R15" s="1"/>
      <c r="S15" s="1"/>
      <c r="T15" s="1"/>
      <c r="U15" s="1"/>
      <c r="V15" s="1"/>
      <c r="W15" s="1"/>
      <c r="X15" s="1"/>
      <c r="Y15" s="1"/>
      <c r="Z15" s="1"/>
    </row>
    <row r="16" spans="1:26" ht="129" customHeight="1" x14ac:dyDescent="0.25">
      <c r="A16" s="52"/>
      <c r="B16" s="57" t="s">
        <v>189</v>
      </c>
      <c r="C16" s="56"/>
      <c r="D16" s="56"/>
      <c r="E16" s="1"/>
      <c r="F16" s="1"/>
      <c r="G16" s="1"/>
      <c r="H16" s="1"/>
      <c r="I16" s="1"/>
      <c r="J16" s="1"/>
      <c r="K16" s="1"/>
      <c r="L16" s="1"/>
      <c r="M16" s="1"/>
      <c r="N16" s="1"/>
      <c r="O16" s="1"/>
      <c r="P16" s="1"/>
      <c r="Q16" s="1"/>
      <c r="R16" s="1"/>
      <c r="S16" s="1"/>
      <c r="T16" s="1"/>
      <c r="U16" s="1"/>
      <c r="V16" s="1"/>
      <c r="W16" s="1"/>
      <c r="X16" s="1"/>
      <c r="Y16" s="1"/>
      <c r="Z16" s="1"/>
    </row>
    <row r="17" spans="1:26" ht="138" customHeight="1" x14ac:dyDescent="0.25">
      <c r="A17" s="52"/>
      <c r="B17" s="14" t="s">
        <v>190</v>
      </c>
      <c r="C17" s="53" t="s">
        <v>58</v>
      </c>
      <c r="D17" s="53" t="s">
        <v>191</v>
      </c>
      <c r="E17" s="1"/>
      <c r="F17" s="1"/>
      <c r="G17" s="1"/>
      <c r="H17" s="1"/>
      <c r="I17" s="1"/>
      <c r="J17" s="1"/>
      <c r="K17" s="1"/>
      <c r="L17" s="1"/>
      <c r="M17" s="1"/>
      <c r="N17" s="1"/>
      <c r="O17" s="1"/>
      <c r="P17" s="1"/>
      <c r="Q17" s="1"/>
      <c r="R17" s="1"/>
      <c r="S17" s="1"/>
      <c r="T17" s="1"/>
      <c r="U17" s="1"/>
      <c r="V17" s="1"/>
      <c r="W17" s="1"/>
      <c r="X17" s="1"/>
      <c r="Y17" s="1"/>
      <c r="Z17" s="1"/>
    </row>
    <row r="18" spans="1:26" ht="9" customHeight="1" x14ac:dyDescent="0.25">
      <c r="A18" s="51"/>
      <c r="B18" s="1"/>
      <c r="C18" s="29"/>
      <c r="D18" s="1"/>
      <c r="E18" s="1"/>
      <c r="F18" s="1"/>
      <c r="G18" s="1"/>
      <c r="H18" s="1"/>
      <c r="I18" s="1"/>
      <c r="J18" s="1"/>
      <c r="K18" s="1"/>
      <c r="L18" s="1"/>
      <c r="M18" s="1"/>
      <c r="N18" s="1"/>
      <c r="O18" s="1"/>
      <c r="P18" s="1"/>
      <c r="Q18" s="1"/>
      <c r="R18" s="1"/>
      <c r="S18" s="1"/>
      <c r="T18" s="1"/>
      <c r="U18" s="1"/>
      <c r="V18" s="1"/>
      <c r="W18" s="1"/>
      <c r="X18" s="1"/>
      <c r="Y18" s="1"/>
      <c r="Z18" s="1"/>
    </row>
    <row r="19" spans="1:26" ht="27" customHeight="1" x14ac:dyDescent="0.25">
      <c r="A19" s="58"/>
      <c r="B19" s="112" t="s">
        <v>18</v>
      </c>
      <c r="C19" s="104"/>
      <c r="D19" s="105"/>
      <c r="E19" s="15"/>
      <c r="F19" s="15"/>
      <c r="G19" s="15"/>
      <c r="H19" s="15"/>
      <c r="I19" s="15"/>
      <c r="J19" s="15"/>
      <c r="K19" s="15"/>
      <c r="L19" s="15"/>
      <c r="M19" s="15"/>
      <c r="N19" s="15"/>
      <c r="O19" s="15"/>
      <c r="P19" s="15"/>
      <c r="Q19" s="15"/>
      <c r="R19" s="15"/>
      <c r="S19" s="15"/>
      <c r="T19" s="15"/>
      <c r="U19" s="15"/>
      <c r="V19" s="15"/>
      <c r="W19" s="15"/>
      <c r="X19" s="15"/>
      <c r="Y19" s="15"/>
      <c r="Z19" s="15"/>
    </row>
    <row r="20" spans="1:26" ht="35.25" customHeight="1" x14ac:dyDescent="0.25">
      <c r="A20" s="59" t="s">
        <v>68</v>
      </c>
      <c r="B20" s="115" t="s">
        <v>19</v>
      </c>
      <c r="C20" s="105"/>
      <c r="D20" s="60">
        <v>100</v>
      </c>
      <c r="E20" s="15"/>
      <c r="F20" s="15"/>
      <c r="G20" s="15"/>
      <c r="H20" s="15"/>
      <c r="I20" s="15"/>
      <c r="J20" s="15"/>
      <c r="K20" s="15"/>
      <c r="L20" s="15"/>
      <c r="M20" s="15"/>
      <c r="N20" s="15"/>
      <c r="O20" s="15"/>
      <c r="P20" s="15"/>
      <c r="Q20" s="15"/>
      <c r="R20" s="15"/>
      <c r="S20" s="15"/>
      <c r="T20" s="15"/>
      <c r="U20" s="15"/>
      <c r="V20" s="15"/>
      <c r="W20" s="15"/>
      <c r="X20" s="15"/>
      <c r="Y20" s="15"/>
      <c r="Z20" s="15"/>
    </row>
    <row r="21" spans="1:26" ht="409.5" customHeight="1" x14ac:dyDescent="0.25">
      <c r="A21" s="58"/>
      <c r="B21" s="63" t="s">
        <v>192</v>
      </c>
      <c r="C21" s="64"/>
      <c r="D21" s="65"/>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25">
      <c r="A22" s="58"/>
      <c r="B22" s="115" t="s">
        <v>21</v>
      </c>
      <c r="C22" s="105"/>
      <c r="D22" s="60">
        <v>100</v>
      </c>
      <c r="E22" s="15"/>
      <c r="F22" s="15"/>
      <c r="G22" s="15"/>
      <c r="H22" s="15"/>
      <c r="I22" s="15"/>
      <c r="J22" s="15"/>
      <c r="K22" s="15"/>
      <c r="L22" s="15"/>
      <c r="M22" s="15"/>
      <c r="N22" s="15"/>
      <c r="O22" s="15"/>
      <c r="P22" s="15"/>
      <c r="Q22" s="15"/>
      <c r="R22" s="15"/>
      <c r="S22" s="15"/>
      <c r="T22" s="15"/>
      <c r="U22" s="15"/>
      <c r="V22" s="15"/>
      <c r="W22" s="15"/>
      <c r="X22" s="15"/>
      <c r="Y22" s="15"/>
      <c r="Z22" s="15"/>
    </row>
    <row r="23" spans="1:26" ht="409.6" customHeight="1" x14ac:dyDescent="0.25">
      <c r="A23" s="58"/>
      <c r="B23" s="16" t="s">
        <v>193</v>
      </c>
      <c r="C23" s="61">
        <v>0</v>
      </c>
      <c r="D23" s="84" t="s">
        <v>194</v>
      </c>
      <c r="E23" s="15"/>
      <c r="F23" s="15"/>
      <c r="G23" s="15"/>
      <c r="H23" s="15"/>
      <c r="I23" s="15"/>
      <c r="J23" s="15"/>
      <c r="K23" s="15"/>
      <c r="L23" s="15"/>
      <c r="M23" s="15"/>
      <c r="N23" s="15"/>
      <c r="O23" s="15"/>
      <c r="P23" s="15"/>
      <c r="Q23" s="15"/>
      <c r="R23" s="15"/>
      <c r="S23" s="15"/>
      <c r="T23" s="15"/>
      <c r="U23" s="15"/>
      <c r="V23" s="15"/>
      <c r="W23" s="15"/>
      <c r="X23" s="15"/>
      <c r="Y23" s="15"/>
      <c r="Z23" s="15"/>
    </row>
    <row r="24" spans="1:26" ht="54.75" customHeight="1" x14ac:dyDescent="0.25">
      <c r="A24" s="58"/>
      <c r="B24" s="115" t="s">
        <v>23</v>
      </c>
      <c r="C24" s="105"/>
      <c r="D24" s="60">
        <v>100</v>
      </c>
      <c r="E24" s="15"/>
      <c r="F24" s="15"/>
      <c r="G24" s="15"/>
      <c r="H24" s="15"/>
      <c r="I24" s="15"/>
      <c r="J24" s="15"/>
      <c r="K24" s="15"/>
      <c r="L24" s="15"/>
      <c r="M24" s="15"/>
      <c r="N24" s="15"/>
      <c r="O24" s="15"/>
      <c r="P24" s="15"/>
      <c r="Q24" s="15"/>
      <c r="R24" s="15"/>
      <c r="S24" s="15"/>
      <c r="T24" s="15"/>
      <c r="U24" s="15"/>
      <c r="V24" s="15"/>
      <c r="W24" s="15"/>
      <c r="X24" s="15"/>
      <c r="Y24" s="15"/>
      <c r="Z24" s="15"/>
    </row>
    <row r="25" spans="1:26" ht="86.25" customHeight="1" x14ac:dyDescent="0.25">
      <c r="A25" s="58"/>
      <c r="B25" s="16" t="s">
        <v>24</v>
      </c>
      <c r="C25" s="66">
        <v>100</v>
      </c>
      <c r="D25" s="62" t="s">
        <v>195</v>
      </c>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58"/>
      <c r="B26" s="114" t="s">
        <v>25</v>
      </c>
      <c r="C26" s="105"/>
      <c r="D26" s="60">
        <v>200</v>
      </c>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25">
      <c r="A27" s="58"/>
      <c r="B27" s="70" t="s">
        <v>26</v>
      </c>
      <c r="C27" s="71"/>
      <c r="D27" s="72"/>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25">
      <c r="A28" s="58"/>
      <c r="B28" s="114" t="s">
        <v>27</v>
      </c>
      <c r="C28" s="105"/>
      <c r="D28" s="60">
        <v>100</v>
      </c>
      <c r="E28" s="15"/>
      <c r="F28" s="15"/>
      <c r="G28" s="15"/>
      <c r="H28" s="15"/>
      <c r="I28" s="15"/>
      <c r="J28" s="15"/>
      <c r="K28" s="15"/>
      <c r="L28" s="15"/>
      <c r="M28" s="15"/>
      <c r="N28" s="15"/>
      <c r="O28" s="15"/>
      <c r="P28" s="15"/>
      <c r="Q28" s="15"/>
      <c r="R28" s="15"/>
      <c r="S28" s="15"/>
      <c r="T28" s="15"/>
      <c r="U28" s="15"/>
      <c r="V28" s="15"/>
      <c r="W28" s="15"/>
      <c r="X28" s="15"/>
      <c r="Y28" s="15"/>
      <c r="Z28" s="15"/>
    </row>
    <row r="29" spans="1:26" ht="13.5" customHeight="1" x14ac:dyDescent="0.25">
      <c r="A29" s="58"/>
      <c r="B29" s="16" t="s">
        <v>26</v>
      </c>
      <c r="C29" s="66">
        <v>100</v>
      </c>
      <c r="D29" s="73" t="s">
        <v>126</v>
      </c>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25">
      <c r="A30" s="58"/>
      <c r="B30" s="114" t="s">
        <v>28</v>
      </c>
      <c r="C30" s="105"/>
      <c r="D30" s="60">
        <v>300</v>
      </c>
      <c r="E30" s="15"/>
      <c r="F30" s="15"/>
      <c r="G30" s="15"/>
      <c r="H30" s="15"/>
      <c r="I30" s="15"/>
      <c r="J30" s="15"/>
      <c r="K30" s="15"/>
      <c r="L30" s="15"/>
      <c r="M30" s="15"/>
      <c r="N30" s="15"/>
      <c r="O30" s="15"/>
      <c r="P30" s="15"/>
      <c r="Q30" s="15"/>
      <c r="R30" s="15"/>
      <c r="S30" s="15"/>
      <c r="T30" s="15"/>
      <c r="U30" s="15"/>
      <c r="V30" s="15"/>
      <c r="W30" s="15"/>
      <c r="X30" s="15"/>
      <c r="Y30" s="15"/>
      <c r="Z30" s="15"/>
    </row>
    <row r="31" spans="1:26" ht="84" customHeight="1" x14ac:dyDescent="0.25">
      <c r="A31" s="58"/>
      <c r="B31" s="87" t="s">
        <v>29</v>
      </c>
      <c r="C31" s="88"/>
      <c r="D31" s="89"/>
      <c r="E31" s="15"/>
      <c r="F31" s="15"/>
      <c r="G31" s="15"/>
      <c r="H31" s="15"/>
      <c r="I31" s="15"/>
      <c r="J31" s="15"/>
      <c r="K31" s="15"/>
      <c r="L31" s="15"/>
      <c r="M31" s="15"/>
      <c r="N31" s="15"/>
      <c r="O31" s="15"/>
      <c r="P31" s="15"/>
      <c r="Q31" s="15"/>
      <c r="R31" s="15"/>
      <c r="S31" s="15"/>
      <c r="T31" s="15"/>
      <c r="U31" s="15"/>
      <c r="V31" s="15"/>
      <c r="W31" s="15"/>
      <c r="X31" s="15"/>
      <c r="Y31" s="15"/>
      <c r="Z31" s="15"/>
    </row>
    <row r="32" spans="1:26" ht="19.5" customHeight="1" x14ac:dyDescent="0.25">
      <c r="A32" s="58"/>
      <c r="B32" s="114" t="s">
        <v>30</v>
      </c>
      <c r="C32" s="105"/>
      <c r="D32" s="60">
        <v>200</v>
      </c>
      <c r="E32" s="15"/>
      <c r="F32" s="15"/>
      <c r="G32" s="15"/>
      <c r="H32" s="15"/>
      <c r="I32" s="15"/>
      <c r="J32" s="15"/>
      <c r="K32" s="15"/>
      <c r="L32" s="15"/>
      <c r="M32" s="15"/>
      <c r="N32" s="15"/>
      <c r="O32" s="15"/>
      <c r="P32" s="15"/>
      <c r="Q32" s="15"/>
      <c r="R32" s="15"/>
      <c r="S32" s="15"/>
      <c r="T32" s="15"/>
      <c r="U32" s="15"/>
      <c r="V32" s="15"/>
      <c r="W32" s="15"/>
      <c r="X32" s="15"/>
      <c r="Y32" s="15"/>
      <c r="Z32" s="15"/>
    </row>
    <row r="33" spans="1:26" ht="84" customHeight="1" x14ac:dyDescent="0.25">
      <c r="A33" s="58"/>
      <c r="B33" s="67" t="s">
        <v>196</v>
      </c>
      <c r="C33" s="68">
        <v>200</v>
      </c>
      <c r="D33" s="69" t="s">
        <v>197</v>
      </c>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25">
      <c r="A34" s="58"/>
      <c r="B34" s="114" t="s">
        <v>32</v>
      </c>
      <c r="C34" s="105"/>
      <c r="D34" s="60">
        <v>200</v>
      </c>
      <c r="E34" s="15"/>
      <c r="F34" s="15"/>
      <c r="G34" s="15"/>
      <c r="H34" s="15"/>
      <c r="I34" s="15"/>
      <c r="J34" s="15"/>
      <c r="K34" s="15"/>
      <c r="L34" s="15"/>
      <c r="M34" s="15"/>
      <c r="N34" s="15"/>
      <c r="O34" s="15"/>
      <c r="P34" s="15"/>
      <c r="Q34" s="15"/>
      <c r="R34" s="15"/>
      <c r="S34" s="15"/>
      <c r="T34" s="15"/>
      <c r="U34" s="15"/>
      <c r="V34" s="15"/>
      <c r="W34" s="15"/>
      <c r="X34" s="15"/>
      <c r="Y34" s="15"/>
      <c r="Z34" s="15"/>
    </row>
    <row r="35" spans="1:26" ht="57" customHeight="1" x14ac:dyDescent="0.25">
      <c r="A35" s="58"/>
      <c r="B35" s="67" t="s">
        <v>33</v>
      </c>
      <c r="C35" s="92">
        <v>200</v>
      </c>
      <c r="D35" s="73" t="s">
        <v>198</v>
      </c>
      <c r="E35" s="15"/>
      <c r="F35" s="15"/>
      <c r="G35" s="15"/>
      <c r="H35" s="15"/>
      <c r="I35" s="15"/>
      <c r="J35" s="15"/>
      <c r="K35" s="15"/>
      <c r="L35" s="15"/>
      <c r="M35" s="15"/>
      <c r="N35" s="15"/>
      <c r="O35" s="15"/>
      <c r="P35" s="15"/>
      <c r="Q35" s="15"/>
      <c r="R35" s="15"/>
      <c r="S35" s="15"/>
      <c r="T35" s="15"/>
      <c r="U35" s="15"/>
      <c r="V35" s="15"/>
      <c r="W35" s="15"/>
      <c r="X35" s="15"/>
      <c r="Y35" s="15"/>
      <c r="Z35" s="15"/>
    </row>
    <row r="36" spans="1:26" ht="21.75" customHeight="1" x14ac:dyDescent="0.25">
      <c r="A36" s="51"/>
      <c r="B36" s="76" t="s">
        <v>34</v>
      </c>
      <c r="C36" s="116">
        <f>C21+C23+C25+C27+C29+C31+C33+C35</f>
        <v>600</v>
      </c>
      <c r="D36" s="117"/>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51"/>
      <c r="B37" s="28" t="s">
        <v>36</v>
      </c>
      <c r="C37" s="29"/>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51"/>
      <c r="B38" s="1"/>
      <c r="C38" s="29"/>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51"/>
      <c r="B39" s="1"/>
      <c r="C39" s="29"/>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51"/>
      <c r="B40" s="1"/>
      <c r="C40" s="29"/>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51"/>
      <c r="B41" s="1"/>
      <c r="C41" s="29"/>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51"/>
      <c r="B42" s="1"/>
      <c r="C42" s="29"/>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51"/>
      <c r="B43" s="1"/>
      <c r="C43" s="29"/>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51"/>
      <c r="B44" s="1"/>
      <c r="C44" s="29"/>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51"/>
      <c r="B45" s="100" t="s">
        <v>37</v>
      </c>
      <c r="C45" s="29"/>
      <c r="D45" s="102" t="s">
        <v>39</v>
      </c>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51"/>
      <c r="B46" s="1" t="s">
        <v>40</v>
      </c>
      <c r="C46" s="29"/>
      <c r="D46" s="102" t="s">
        <v>42</v>
      </c>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51"/>
      <c r="B47" s="1"/>
      <c r="C47" s="29"/>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51"/>
      <c r="B48" s="1"/>
      <c r="C48" s="29"/>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51"/>
      <c r="B49" s="1"/>
      <c r="C49" s="29"/>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51"/>
      <c r="B50" s="1"/>
      <c r="C50" s="29"/>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51"/>
      <c r="B51" s="1"/>
      <c r="C51" s="29"/>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51"/>
      <c r="B52" s="1"/>
      <c r="C52" s="29"/>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51"/>
      <c r="B53" s="1"/>
      <c r="C53" s="29"/>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51"/>
      <c r="B54" s="1"/>
      <c r="C54" s="29"/>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51"/>
      <c r="B55" s="1"/>
      <c r="C55" s="29"/>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51"/>
      <c r="B56" s="1"/>
      <c r="C56" s="29"/>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51"/>
      <c r="B57" s="1"/>
      <c r="C57" s="29"/>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51"/>
      <c r="B58" s="1"/>
      <c r="C58" s="29"/>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51"/>
      <c r="B59" s="1"/>
      <c r="C59" s="29"/>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51"/>
      <c r="B60" s="1"/>
      <c r="C60" s="29"/>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51"/>
      <c r="B61" s="1"/>
      <c r="C61" s="29"/>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51"/>
      <c r="B62" s="1"/>
      <c r="C62" s="29"/>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51"/>
      <c r="B63" s="1"/>
      <c r="C63" s="29"/>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51"/>
      <c r="B64" s="1"/>
      <c r="C64" s="29"/>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51"/>
      <c r="B65" s="1"/>
      <c r="C65" s="29"/>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51"/>
      <c r="B66" s="1"/>
      <c r="C66" s="29"/>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51"/>
      <c r="B67" s="1"/>
      <c r="C67" s="29"/>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51"/>
      <c r="B68" s="1"/>
      <c r="C68" s="29"/>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51"/>
      <c r="B69" s="1"/>
      <c r="C69" s="29"/>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51"/>
      <c r="B70" s="1"/>
      <c r="C70" s="29"/>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51"/>
      <c r="B71" s="1"/>
      <c r="C71" s="29"/>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51"/>
      <c r="B72" s="1"/>
      <c r="C72" s="29"/>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51"/>
      <c r="B73" s="1"/>
      <c r="C73" s="29"/>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51"/>
      <c r="B74" s="1"/>
      <c r="C74" s="29"/>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51"/>
      <c r="B75" s="1"/>
      <c r="C75" s="29"/>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51"/>
      <c r="B76" s="1"/>
      <c r="C76" s="29"/>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51"/>
      <c r="B77" s="1"/>
      <c r="C77" s="29"/>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51"/>
      <c r="B78" s="1"/>
      <c r="C78" s="29"/>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51"/>
      <c r="B79" s="1"/>
      <c r="C79" s="29"/>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51"/>
      <c r="B80" s="1"/>
      <c r="C80" s="29"/>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51"/>
      <c r="B81" s="1"/>
      <c r="C81" s="29"/>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51"/>
      <c r="B82" s="1"/>
      <c r="C82" s="29"/>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51"/>
      <c r="B83" s="1"/>
      <c r="C83" s="29"/>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51"/>
      <c r="B84" s="1"/>
      <c r="C84" s="29"/>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51"/>
      <c r="B85" s="1"/>
      <c r="C85" s="29"/>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51"/>
      <c r="B86" s="1"/>
      <c r="C86" s="29"/>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51"/>
      <c r="B87" s="1"/>
      <c r="C87" s="29"/>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51"/>
      <c r="B88" s="1"/>
      <c r="C88" s="29"/>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51"/>
      <c r="B89" s="1"/>
      <c r="C89" s="29"/>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51"/>
      <c r="B90" s="1"/>
      <c r="C90" s="29"/>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51"/>
      <c r="B91" s="1"/>
      <c r="C91" s="29"/>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51"/>
      <c r="B92" s="1"/>
      <c r="C92" s="29"/>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51"/>
      <c r="B93" s="1"/>
      <c r="C93" s="29"/>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51"/>
      <c r="B94" s="1"/>
      <c r="C94" s="29"/>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51"/>
      <c r="B95" s="1"/>
      <c r="C95" s="29"/>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51"/>
      <c r="B96" s="1"/>
      <c r="C96" s="29"/>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51"/>
      <c r="B97" s="1"/>
      <c r="C97" s="29"/>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51"/>
      <c r="B98" s="1"/>
      <c r="C98" s="29"/>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51"/>
      <c r="B99" s="1"/>
      <c r="C99" s="29"/>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51"/>
      <c r="B100" s="1"/>
      <c r="C100" s="2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51"/>
      <c r="B101" s="1"/>
      <c r="C101" s="2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51"/>
      <c r="B102" s="1"/>
      <c r="C102" s="2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51"/>
      <c r="B103" s="1"/>
      <c r="C103" s="2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51"/>
      <c r="B104" s="1"/>
      <c r="C104" s="2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51"/>
      <c r="B105" s="1"/>
      <c r="C105" s="2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51"/>
      <c r="B106" s="1"/>
      <c r="C106" s="2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51"/>
      <c r="B107" s="1"/>
      <c r="C107" s="2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51"/>
      <c r="B108" s="1"/>
      <c r="C108" s="2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51"/>
      <c r="B109" s="1"/>
      <c r="C109" s="2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51"/>
      <c r="B110" s="1"/>
      <c r="C110" s="2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51"/>
      <c r="B111" s="1"/>
      <c r="C111" s="2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51"/>
      <c r="B112" s="1"/>
      <c r="C112" s="2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51"/>
      <c r="B113" s="1"/>
      <c r="C113" s="2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51"/>
      <c r="B114" s="1"/>
      <c r="C114" s="2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51"/>
      <c r="B115" s="1"/>
      <c r="C115" s="2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51"/>
      <c r="B116" s="1"/>
      <c r="C116" s="2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51"/>
      <c r="B117" s="1"/>
      <c r="C117" s="2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51"/>
      <c r="B118" s="1"/>
      <c r="C118" s="2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51"/>
      <c r="B119" s="1"/>
      <c r="C119" s="2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51"/>
      <c r="B120" s="1"/>
      <c r="C120" s="2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51"/>
      <c r="B121" s="1"/>
      <c r="C121" s="2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51"/>
      <c r="B122" s="1"/>
      <c r="C122" s="2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51"/>
      <c r="B123" s="1"/>
      <c r="C123" s="2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51"/>
      <c r="B124" s="1"/>
      <c r="C124" s="2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51"/>
      <c r="B125" s="1"/>
      <c r="C125" s="2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51"/>
      <c r="B126" s="1"/>
      <c r="C126" s="2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51"/>
      <c r="B127" s="1"/>
      <c r="C127" s="2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51"/>
      <c r="B128" s="1"/>
      <c r="C128" s="2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51"/>
      <c r="B129" s="1"/>
      <c r="C129" s="2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51"/>
      <c r="B130" s="1"/>
      <c r="C130" s="2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51"/>
      <c r="B131" s="1"/>
      <c r="C131" s="2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51"/>
      <c r="B132" s="1"/>
      <c r="C132" s="2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51"/>
      <c r="B133" s="1"/>
      <c r="C133" s="2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51"/>
      <c r="B134" s="1"/>
      <c r="C134" s="2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51"/>
      <c r="B135" s="1"/>
      <c r="C135" s="2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51"/>
      <c r="B136" s="1"/>
      <c r="C136" s="2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51"/>
      <c r="B137" s="1"/>
      <c r="C137" s="2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51"/>
      <c r="B138" s="1"/>
      <c r="C138" s="2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51"/>
      <c r="B139" s="1"/>
      <c r="C139" s="2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51"/>
      <c r="B140" s="1"/>
      <c r="C140" s="2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51"/>
      <c r="B141" s="1"/>
      <c r="C141" s="2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51"/>
      <c r="B142" s="1"/>
      <c r="C142" s="2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51"/>
      <c r="B143" s="1"/>
      <c r="C143" s="2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51"/>
      <c r="B144" s="1"/>
      <c r="C144" s="2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51"/>
      <c r="B145" s="1"/>
      <c r="C145" s="2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51"/>
      <c r="B146" s="1"/>
      <c r="C146" s="2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51"/>
      <c r="B147" s="1"/>
      <c r="C147" s="2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51"/>
      <c r="B148" s="1"/>
      <c r="C148" s="2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51"/>
      <c r="B149" s="1"/>
      <c r="C149" s="2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51"/>
      <c r="B150" s="1"/>
      <c r="C150" s="2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51"/>
      <c r="B151" s="1"/>
      <c r="C151" s="2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51"/>
      <c r="B152" s="1"/>
      <c r="C152" s="2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51"/>
      <c r="B153" s="1"/>
      <c r="C153" s="2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51"/>
      <c r="B154" s="1"/>
      <c r="C154" s="2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51"/>
      <c r="B155" s="1"/>
      <c r="C155" s="2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51"/>
      <c r="B156" s="1"/>
      <c r="C156" s="2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51"/>
      <c r="B157" s="1"/>
      <c r="C157" s="2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51"/>
      <c r="B158" s="1"/>
      <c r="C158" s="2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51"/>
      <c r="B159" s="1"/>
      <c r="C159" s="2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51"/>
      <c r="B160" s="1"/>
      <c r="C160" s="2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51"/>
      <c r="B161" s="1"/>
      <c r="C161" s="2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51"/>
      <c r="B162" s="1"/>
      <c r="C162" s="2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51"/>
      <c r="B163" s="1"/>
      <c r="C163" s="2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51"/>
      <c r="B164" s="1"/>
      <c r="C164" s="2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51"/>
      <c r="B165" s="1"/>
      <c r="C165" s="2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51"/>
      <c r="B166" s="1"/>
      <c r="C166" s="2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51"/>
      <c r="B167" s="1"/>
      <c r="C167" s="2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51"/>
      <c r="B168" s="1"/>
      <c r="C168" s="2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51"/>
      <c r="B169" s="1"/>
      <c r="C169" s="2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51"/>
      <c r="B170" s="1"/>
      <c r="C170" s="2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51"/>
      <c r="B171" s="1"/>
      <c r="C171" s="2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51"/>
      <c r="B172" s="1"/>
      <c r="C172" s="2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51"/>
      <c r="B173" s="1"/>
      <c r="C173" s="2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51"/>
      <c r="B174" s="1"/>
      <c r="C174" s="2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51"/>
      <c r="B175" s="1"/>
      <c r="C175" s="2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51"/>
      <c r="B176" s="1"/>
      <c r="C176" s="2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51"/>
      <c r="B177" s="1"/>
      <c r="C177" s="2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51"/>
      <c r="B178" s="1"/>
      <c r="C178" s="2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51"/>
      <c r="B179" s="1"/>
      <c r="C179" s="2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51"/>
      <c r="B180" s="1"/>
      <c r="C180" s="2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51"/>
      <c r="B181" s="1"/>
      <c r="C181" s="2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51"/>
      <c r="B182" s="1"/>
      <c r="C182" s="2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51"/>
      <c r="B183" s="1"/>
      <c r="C183" s="2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51"/>
      <c r="B184" s="1"/>
      <c r="C184" s="2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51"/>
      <c r="B185" s="1"/>
      <c r="C185" s="2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51"/>
      <c r="B186" s="1"/>
      <c r="C186" s="2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51"/>
      <c r="B187" s="1"/>
      <c r="C187" s="2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51"/>
      <c r="B188" s="1"/>
      <c r="C188" s="2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51"/>
      <c r="B189" s="1"/>
      <c r="C189" s="2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51"/>
      <c r="B190" s="1"/>
      <c r="C190" s="2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51"/>
      <c r="B191" s="1"/>
      <c r="C191" s="2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51"/>
      <c r="B192" s="1"/>
      <c r="C192" s="2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51"/>
      <c r="B193" s="1"/>
      <c r="C193" s="2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51"/>
      <c r="B194" s="1"/>
      <c r="C194" s="2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51"/>
      <c r="B195" s="1"/>
      <c r="C195" s="2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51"/>
      <c r="B196" s="1"/>
      <c r="C196" s="2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51"/>
      <c r="B197" s="1"/>
      <c r="C197" s="2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51"/>
      <c r="B198" s="1"/>
      <c r="C198" s="2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51"/>
      <c r="B199" s="1"/>
      <c r="C199" s="2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51"/>
      <c r="B200" s="1"/>
      <c r="C200" s="2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51"/>
      <c r="B201" s="1"/>
      <c r="C201" s="2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51"/>
      <c r="B202" s="1"/>
      <c r="C202" s="2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51"/>
      <c r="B203" s="1"/>
      <c r="C203" s="2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51"/>
      <c r="B204" s="1"/>
      <c r="C204" s="2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51"/>
      <c r="B205" s="1"/>
      <c r="C205" s="2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51"/>
      <c r="B206" s="1"/>
      <c r="C206" s="2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51"/>
      <c r="B207" s="1"/>
      <c r="C207" s="2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51"/>
      <c r="B208" s="1"/>
      <c r="C208" s="2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51"/>
      <c r="B209" s="1"/>
      <c r="C209" s="2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51"/>
      <c r="B210" s="1"/>
      <c r="C210" s="2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51"/>
      <c r="B211" s="1"/>
      <c r="C211" s="2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51"/>
      <c r="B212" s="1"/>
      <c r="C212" s="2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51"/>
      <c r="B213" s="1"/>
      <c r="C213" s="2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51"/>
      <c r="B214" s="1"/>
      <c r="C214" s="2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51"/>
      <c r="B215" s="1"/>
      <c r="C215" s="2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51"/>
      <c r="B216" s="1"/>
      <c r="C216" s="2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51"/>
      <c r="B217" s="1"/>
      <c r="C217" s="2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51"/>
      <c r="B218" s="1"/>
      <c r="C218" s="2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51"/>
      <c r="B219" s="1"/>
      <c r="C219" s="2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51"/>
      <c r="B220" s="1"/>
      <c r="C220" s="2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51"/>
      <c r="B221" s="1"/>
      <c r="C221" s="2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51"/>
      <c r="B222" s="1"/>
      <c r="C222" s="2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51"/>
      <c r="B223" s="1"/>
      <c r="C223" s="2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51"/>
      <c r="B224" s="1"/>
      <c r="C224" s="2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51"/>
      <c r="B225" s="1"/>
      <c r="C225" s="2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51"/>
      <c r="B226" s="1"/>
      <c r="C226" s="2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51"/>
      <c r="B227" s="1"/>
      <c r="C227" s="2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51"/>
      <c r="B228" s="1"/>
      <c r="C228" s="2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51"/>
      <c r="B229" s="1"/>
      <c r="C229" s="2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51"/>
      <c r="B230" s="1"/>
      <c r="C230" s="2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51"/>
      <c r="B231" s="1"/>
      <c r="C231" s="2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51"/>
      <c r="B232" s="1"/>
      <c r="C232" s="2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51"/>
      <c r="B233" s="1"/>
      <c r="C233" s="2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51"/>
      <c r="B234" s="1"/>
      <c r="C234" s="2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51"/>
      <c r="B235" s="1"/>
      <c r="C235" s="2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51"/>
      <c r="B236" s="1"/>
      <c r="C236" s="2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51"/>
      <c r="B237" s="1"/>
      <c r="C237" s="2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51"/>
      <c r="B238" s="1"/>
      <c r="C238" s="2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51"/>
      <c r="B239" s="1"/>
      <c r="C239" s="2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51"/>
      <c r="B240" s="1"/>
      <c r="C240" s="2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51"/>
      <c r="B241" s="1"/>
      <c r="C241" s="2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51"/>
      <c r="B242" s="1"/>
      <c r="C242" s="2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51"/>
      <c r="B243" s="1"/>
      <c r="C243" s="2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51"/>
      <c r="B244" s="1"/>
      <c r="C244" s="2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51"/>
      <c r="B245" s="1"/>
      <c r="C245" s="2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51"/>
      <c r="B246" s="1"/>
      <c r="C246" s="2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51"/>
      <c r="B247" s="1"/>
      <c r="C247" s="2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51"/>
      <c r="B248" s="1"/>
      <c r="C248" s="2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51"/>
      <c r="B249" s="1"/>
      <c r="C249" s="2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51"/>
      <c r="B250" s="1"/>
      <c r="C250" s="2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51"/>
      <c r="B251" s="1"/>
      <c r="C251" s="2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51"/>
      <c r="B252" s="1"/>
      <c r="C252" s="2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51"/>
      <c r="B253" s="1"/>
      <c r="C253" s="2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51"/>
      <c r="B254" s="1"/>
      <c r="C254" s="2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51"/>
      <c r="B255" s="1"/>
      <c r="C255" s="2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51"/>
      <c r="B256" s="1"/>
      <c r="C256" s="2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51"/>
      <c r="B257" s="1"/>
      <c r="C257" s="2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51"/>
      <c r="B258" s="1"/>
      <c r="C258" s="2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51"/>
      <c r="B259" s="1"/>
      <c r="C259" s="2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51"/>
      <c r="B260" s="1"/>
      <c r="C260" s="2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51"/>
      <c r="B261" s="1"/>
      <c r="C261" s="2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51"/>
      <c r="B262" s="1"/>
      <c r="C262" s="2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51"/>
      <c r="B263" s="1"/>
      <c r="C263" s="2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51"/>
      <c r="B264" s="1"/>
      <c r="C264" s="2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51"/>
      <c r="B265" s="1"/>
      <c r="C265" s="2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51"/>
      <c r="B266" s="1"/>
      <c r="C266" s="2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51"/>
      <c r="B267" s="1"/>
      <c r="C267" s="2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51"/>
      <c r="B268" s="1"/>
      <c r="C268" s="2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51"/>
      <c r="B269" s="1"/>
      <c r="C269" s="2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51"/>
      <c r="B270" s="1"/>
      <c r="C270" s="2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51"/>
      <c r="B271" s="1"/>
      <c r="C271" s="2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51"/>
      <c r="B272" s="1"/>
      <c r="C272" s="2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51"/>
      <c r="B273" s="1"/>
      <c r="C273" s="2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51"/>
      <c r="B274" s="1"/>
      <c r="C274" s="2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51"/>
      <c r="B275" s="1"/>
      <c r="C275" s="2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51"/>
      <c r="B276" s="1"/>
      <c r="C276" s="2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51"/>
      <c r="B277" s="1"/>
      <c r="C277" s="2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51"/>
      <c r="B278" s="1"/>
      <c r="C278" s="2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51"/>
      <c r="B279" s="1"/>
      <c r="C279" s="2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51"/>
      <c r="B280" s="1"/>
      <c r="C280" s="2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51"/>
      <c r="B281" s="1"/>
      <c r="C281" s="2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51"/>
      <c r="B282" s="1"/>
      <c r="C282" s="2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51"/>
      <c r="B283" s="1"/>
      <c r="C283" s="2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51"/>
      <c r="B284" s="1"/>
      <c r="C284" s="2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51"/>
      <c r="B285" s="1"/>
      <c r="C285" s="2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51"/>
      <c r="B286" s="1"/>
      <c r="C286" s="2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51"/>
      <c r="B287" s="1"/>
      <c r="C287" s="2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51"/>
      <c r="B288" s="1"/>
      <c r="C288" s="2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51"/>
      <c r="B289" s="1"/>
      <c r="C289" s="2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51"/>
      <c r="B290" s="1"/>
      <c r="C290" s="2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51"/>
      <c r="B291" s="1"/>
      <c r="C291" s="2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51"/>
      <c r="B292" s="1"/>
      <c r="C292" s="2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51"/>
      <c r="B293" s="1"/>
      <c r="C293" s="2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51"/>
      <c r="B294" s="1"/>
      <c r="C294" s="2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51"/>
      <c r="B295" s="1"/>
      <c r="C295" s="2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51"/>
      <c r="B296" s="1"/>
      <c r="C296" s="2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51"/>
      <c r="B297" s="1"/>
      <c r="C297" s="2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51"/>
      <c r="B298" s="1"/>
      <c r="C298" s="2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51"/>
      <c r="B299" s="1"/>
      <c r="C299" s="2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51"/>
      <c r="B300" s="1"/>
      <c r="C300" s="2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51"/>
      <c r="B301" s="1"/>
      <c r="C301" s="2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51"/>
      <c r="B302" s="1"/>
      <c r="C302" s="2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51"/>
      <c r="B303" s="1"/>
      <c r="C303" s="2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51"/>
      <c r="B304" s="1"/>
      <c r="C304" s="2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51"/>
      <c r="B305" s="1"/>
      <c r="C305" s="2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51"/>
      <c r="B306" s="1"/>
      <c r="C306" s="2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51"/>
      <c r="B307" s="1"/>
      <c r="C307" s="2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51"/>
      <c r="B308" s="1"/>
      <c r="C308" s="2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51"/>
      <c r="B309" s="1"/>
      <c r="C309" s="2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51"/>
      <c r="B310" s="1"/>
      <c r="C310" s="2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51"/>
      <c r="B311" s="1"/>
      <c r="C311" s="2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51"/>
      <c r="B312" s="1"/>
      <c r="C312" s="2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51"/>
      <c r="B313" s="1"/>
      <c r="C313" s="2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51"/>
      <c r="B314" s="1"/>
      <c r="C314" s="2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51"/>
      <c r="B315" s="1"/>
      <c r="C315" s="2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51"/>
      <c r="B316" s="1"/>
      <c r="C316" s="2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51"/>
      <c r="B317" s="1"/>
      <c r="C317" s="2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51"/>
      <c r="B318" s="1"/>
      <c r="C318" s="2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51"/>
      <c r="B319" s="1"/>
      <c r="C319" s="2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51"/>
      <c r="B320" s="1"/>
      <c r="C320" s="2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51"/>
      <c r="B321" s="1"/>
      <c r="C321" s="2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51"/>
      <c r="B322" s="1"/>
      <c r="C322" s="2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51"/>
      <c r="B323" s="1"/>
      <c r="C323" s="2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51"/>
      <c r="B324" s="1"/>
      <c r="C324" s="2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51"/>
      <c r="B325" s="1"/>
      <c r="C325" s="2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51"/>
      <c r="B326" s="1"/>
      <c r="C326" s="2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51"/>
      <c r="B327" s="1"/>
      <c r="C327" s="2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51"/>
      <c r="B328" s="1"/>
      <c r="C328" s="2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51"/>
      <c r="B329" s="1"/>
      <c r="C329" s="2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51"/>
      <c r="B330" s="1"/>
      <c r="C330" s="2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51"/>
      <c r="B331" s="1"/>
      <c r="C331" s="2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51"/>
      <c r="B332" s="1"/>
      <c r="C332" s="2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51"/>
      <c r="B333" s="1"/>
      <c r="C333" s="2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51"/>
      <c r="B334" s="1"/>
      <c r="C334" s="2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51"/>
      <c r="B335" s="1"/>
      <c r="C335" s="2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51"/>
      <c r="B336" s="1"/>
      <c r="C336" s="2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51"/>
      <c r="B337" s="1"/>
      <c r="C337" s="2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51"/>
      <c r="B338" s="1"/>
      <c r="C338" s="2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51"/>
      <c r="B339" s="1"/>
      <c r="C339" s="2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51"/>
      <c r="B340" s="1"/>
      <c r="C340" s="2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51"/>
      <c r="B341" s="1"/>
      <c r="C341" s="2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51"/>
      <c r="B342" s="1"/>
      <c r="C342" s="2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51"/>
      <c r="B343" s="1"/>
      <c r="C343" s="2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51"/>
      <c r="B344" s="1"/>
      <c r="C344" s="2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51"/>
      <c r="B345" s="1"/>
      <c r="C345" s="2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51"/>
      <c r="B346" s="1"/>
      <c r="C346" s="2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51"/>
      <c r="B347" s="1"/>
      <c r="C347" s="2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51"/>
      <c r="B348" s="1"/>
      <c r="C348" s="2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51"/>
      <c r="B349" s="1"/>
      <c r="C349" s="2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51"/>
      <c r="B350" s="1"/>
      <c r="C350" s="2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51"/>
      <c r="B351" s="1"/>
      <c r="C351" s="2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51"/>
      <c r="B352" s="1"/>
      <c r="C352" s="2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51"/>
      <c r="B353" s="1"/>
      <c r="C353" s="2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51"/>
      <c r="B354" s="1"/>
      <c r="C354" s="2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51"/>
      <c r="B355" s="1"/>
      <c r="C355" s="2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51"/>
      <c r="B356" s="1"/>
      <c r="C356" s="2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51"/>
      <c r="B357" s="1"/>
      <c r="C357" s="2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51"/>
      <c r="B358" s="1"/>
      <c r="C358" s="2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51"/>
      <c r="B359" s="1"/>
      <c r="C359" s="2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51"/>
      <c r="B360" s="1"/>
      <c r="C360" s="2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51"/>
      <c r="B361" s="1"/>
      <c r="C361" s="2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51"/>
      <c r="B362" s="1"/>
      <c r="C362" s="2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51"/>
      <c r="B363" s="1"/>
      <c r="C363" s="2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51"/>
      <c r="B364" s="1"/>
      <c r="C364" s="2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51"/>
      <c r="B365" s="1"/>
      <c r="C365" s="2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51"/>
      <c r="B366" s="1"/>
      <c r="C366" s="2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51"/>
      <c r="B367" s="1"/>
      <c r="C367" s="2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51"/>
      <c r="B368" s="1"/>
      <c r="C368" s="2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51"/>
      <c r="B369" s="1"/>
      <c r="C369" s="2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51"/>
      <c r="B370" s="1"/>
      <c r="C370" s="2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51"/>
      <c r="B371" s="1"/>
      <c r="C371" s="2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51"/>
      <c r="B372" s="1"/>
      <c r="C372" s="2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51"/>
      <c r="B373" s="1"/>
      <c r="C373" s="2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51"/>
      <c r="B374" s="1"/>
      <c r="C374" s="2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51"/>
      <c r="B375" s="1"/>
      <c r="C375" s="2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51"/>
      <c r="B376" s="1"/>
      <c r="C376" s="2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51"/>
      <c r="B377" s="1"/>
      <c r="C377" s="2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51"/>
      <c r="B378" s="1"/>
      <c r="C378" s="2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51"/>
      <c r="B379" s="1"/>
      <c r="C379" s="2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51"/>
      <c r="B380" s="1"/>
      <c r="C380" s="2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51"/>
      <c r="B381" s="1"/>
      <c r="C381" s="2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51"/>
      <c r="B382" s="1"/>
      <c r="C382" s="2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51"/>
      <c r="B383" s="1"/>
      <c r="C383" s="2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51"/>
      <c r="B384" s="1"/>
      <c r="C384" s="2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51"/>
      <c r="B385" s="1"/>
      <c r="C385" s="2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51"/>
      <c r="B386" s="1"/>
      <c r="C386" s="2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51"/>
      <c r="B387" s="1"/>
      <c r="C387" s="2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51"/>
      <c r="B388" s="1"/>
      <c r="C388" s="2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51"/>
      <c r="B389" s="1"/>
      <c r="C389" s="2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51"/>
      <c r="B390" s="1"/>
      <c r="C390" s="2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51"/>
      <c r="B391" s="1"/>
      <c r="C391" s="2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51"/>
      <c r="B392" s="1"/>
      <c r="C392" s="2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51"/>
      <c r="B393" s="1"/>
      <c r="C393" s="2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51"/>
      <c r="B394" s="1"/>
      <c r="C394" s="2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51"/>
      <c r="B395" s="1"/>
      <c r="C395" s="2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51"/>
      <c r="B396" s="1"/>
      <c r="C396" s="2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51"/>
      <c r="B397" s="1"/>
      <c r="C397" s="2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51"/>
      <c r="B398" s="1"/>
      <c r="C398" s="2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51"/>
      <c r="B399" s="1"/>
      <c r="C399" s="2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51"/>
      <c r="B400" s="1"/>
      <c r="C400" s="2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51"/>
      <c r="B401" s="1"/>
      <c r="C401" s="2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51"/>
      <c r="B402" s="1"/>
      <c r="C402" s="2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51"/>
      <c r="B403" s="1"/>
      <c r="C403" s="2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51"/>
      <c r="B404" s="1"/>
      <c r="C404" s="2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51"/>
      <c r="B405" s="1"/>
      <c r="C405" s="2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51"/>
      <c r="B406" s="1"/>
      <c r="C406" s="2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51"/>
      <c r="B407" s="1"/>
      <c r="C407" s="2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51"/>
      <c r="B408" s="1"/>
      <c r="C408" s="2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51"/>
      <c r="B409" s="1"/>
      <c r="C409" s="2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51"/>
      <c r="B410" s="1"/>
      <c r="C410" s="2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51"/>
      <c r="B411" s="1"/>
      <c r="C411" s="2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51"/>
      <c r="B412" s="1"/>
      <c r="C412" s="2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51"/>
      <c r="B413" s="1"/>
      <c r="C413" s="2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51"/>
      <c r="B414" s="1"/>
      <c r="C414" s="2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51"/>
      <c r="B415" s="1"/>
      <c r="C415" s="2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51"/>
      <c r="B416" s="1"/>
      <c r="C416" s="2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51"/>
      <c r="B417" s="1"/>
      <c r="C417" s="2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51"/>
      <c r="B418" s="1"/>
      <c r="C418" s="2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51"/>
      <c r="B419" s="1"/>
      <c r="C419" s="2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51"/>
      <c r="B420" s="1"/>
      <c r="C420" s="2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51"/>
      <c r="B421" s="1"/>
      <c r="C421" s="2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51"/>
      <c r="B422" s="1"/>
      <c r="C422" s="2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51"/>
      <c r="B423" s="1"/>
      <c r="C423" s="2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51"/>
      <c r="B424" s="1"/>
      <c r="C424" s="2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51"/>
      <c r="B425" s="1"/>
      <c r="C425" s="2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51"/>
      <c r="B426" s="1"/>
      <c r="C426" s="2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51"/>
      <c r="B427" s="1"/>
      <c r="C427" s="2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51"/>
      <c r="B428" s="1"/>
      <c r="C428" s="2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51"/>
      <c r="B429" s="1"/>
      <c r="C429" s="2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51"/>
      <c r="B430" s="1"/>
      <c r="C430" s="2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51"/>
      <c r="B431" s="1"/>
      <c r="C431" s="2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51"/>
      <c r="B432" s="1"/>
      <c r="C432" s="2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51"/>
      <c r="B433" s="1"/>
      <c r="C433" s="2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51"/>
      <c r="B434" s="1"/>
      <c r="C434" s="2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51"/>
      <c r="B435" s="1"/>
      <c r="C435" s="2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51"/>
      <c r="B436" s="1"/>
      <c r="C436" s="2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51"/>
      <c r="B437" s="1"/>
      <c r="C437" s="2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51"/>
      <c r="B438" s="1"/>
      <c r="C438" s="2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51"/>
      <c r="B439" s="1"/>
      <c r="C439" s="2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51"/>
      <c r="B440" s="1"/>
      <c r="C440" s="2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51"/>
      <c r="B441" s="1"/>
      <c r="C441" s="2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51"/>
      <c r="B442" s="1"/>
      <c r="C442" s="2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51"/>
      <c r="B443" s="1"/>
      <c r="C443" s="2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51"/>
      <c r="B444" s="1"/>
      <c r="C444" s="2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51"/>
      <c r="B445" s="1"/>
      <c r="C445" s="2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51"/>
      <c r="B446" s="1"/>
      <c r="C446" s="2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51"/>
      <c r="B447" s="1"/>
      <c r="C447" s="2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51"/>
      <c r="B448" s="1"/>
      <c r="C448" s="2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51"/>
      <c r="B449" s="1"/>
      <c r="C449" s="2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51"/>
      <c r="B450" s="1"/>
      <c r="C450" s="2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51"/>
      <c r="B451" s="1"/>
      <c r="C451" s="2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51"/>
      <c r="B452" s="1"/>
      <c r="C452" s="2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51"/>
      <c r="B453" s="1"/>
      <c r="C453" s="2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51"/>
      <c r="B454" s="1"/>
      <c r="C454" s="2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51"/>
      <c r="B455" s="1"/>
      <c r="C455" s="2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51"/>
      <c r="B456" s="1"/>
      <c r="C456" s="2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51"/>
      <c r="B457" s="1"/>
      <c r="C457" s="2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51"/>
      <c r="B458" s="1"/>
      <c r="C458" s="2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51"/>
      <c r="B459" s="1"/>
      <c r="C459" s="2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51"/>
      <c r="B460" s="1"/>
      <c r="C460" s="2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51"/>
      <c r="B461" s="1"/>
      <c r="C461" s="2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51"/>
      <c r="B462" s="1"/>
      <c r="C462" s="2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51"/>
      <c r="B463" s="1"/>
      <c r="C463" s="2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51"/>
      <c r="B464" s="1"/>
      <c r="C464" s="2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51"/>
      <c r="B465" s="1"/>
      <c r="C465" s="2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51"/>
      <c r="B466" s="1"/>
      <c r="C466" s="2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51"/>
      <c r="B467" s="1"/>
      <c r="C467" s="2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51"/>
      <c r="B468" s="1"/>
      <c r="C468" s="2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51"/>
      <c r="B469" s="1"/>
      <c r="C469" s="2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51"/>
      <c r="B470" s="1"/>
      <c r="C470" s="2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51"/>
      <c r="B471" s="1"/>
      <c r="C471" s="2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51"/>
      <c r="B472" s="1"/>
      <c r="C472" s="2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51"/>
      <c r="B473" s="1"/>
      <c r="C473" s="2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51"/>
      <c r="B474" s="1"/>
      <c r="C474" s="2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51"/>
      <c r="B475" s="1"/>
      <c r="C475" s="2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51"/>
      <c r="B476" s="1"/>
      <c r="C476" s="2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51"/>
      <c r="B477" s="1"/>
      <c r="C477" s="2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51"/>
      <c r="B478" s="1"/>
      <c r="C478" s="2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51"/>
      <c r="B479" s="1"/>
      <c r="C479" s="2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51"/>
      <c r="B480" s="1"/>
      <c r="C480" s="2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51"/>
      <c r="B481" s="1"/>
      <c r="C481" s="2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51"/>
      <c r="B482" s="1"/>
      <c r="C482" s="2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51"/>
      <c r="B483" s="1"/>
      <c r="C483" s="2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51"/>
      <c r="B484" s="1"/>
      <c r="C484" s="2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51"/>
      <c r="B485" s="1"/>
      <c r="C485" s="2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51"/>
      <c r="B486" s="1"/>
      <c r="C486" s="2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51"/>
      <c r="B487" s="1"/>
      <c r="C487" s="2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51"/>
      <c r="B488" s="1"/>
      <c r="C488" s="2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51"/>
      <c r="B489" s="1"/>
      <c r="C489" s="2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51"/>
      <c r="B490" s="1"/>
      <c r="C490" s="2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51"/>
      <c r="B491" s="1"/>
      <c r="C491" s="2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51"/>
      <c r="B492" s="1"/>
      <c r="C492" s="2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51"/>
      <c r="B493" s="1"/>
      <c r="C493" s="2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51"/>
      <c r="B494" s="1"/>
      <c r="C494" s="2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51"/>
      <c r="B495" s="1"/>
      <c r="C495" s="2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51"/>
      <c r="B496" s="1"/>
      <c r="C496" s="2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51"/>
      <c r="B497" s="1"/>
      <c r="C497" s="2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51"/>
      <c r="B498" s="1"/>
      <c r="C498" s="2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51"/>
      <c r="B499" s="1"/>
      <c r="C499" s="2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51"/>
      <c r="B500" s="1"/>
      <c r="C500" s="2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51"/>
      <c r="B501" s="1"/>
      <c r="C501" s="2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51"/>
      <c r="B502" s="1"/>
      <c r="C502" s="2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51"/>
      <c r="B503" s="1"/>
      <c r="C503" s="2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51"/>
      <c r="B504" s="1"/>
      <c r="C504" s="2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51"/>
      <c r="B505" s="1"/>
      <c r="C505" s="2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51"/>
      <c r="B506" s="1"/>
      <c r="C506" s="2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51"/>
      <c r="B507" s="1"/>
      <c r="C507" s="2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51"/>
      <c r="B508" s="1"/>
      <c r="C508" s="2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51"/>
      <c r="B509" s="1"/>
      <c r="C509" s="2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51"/>
      <c r="B510" s="1"/>
      <c r="C510" s="2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51"/>
      <c r="B511" s="1"/>
      <c r="C511" s="2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51"/>
      <c r="B512" s="1"/>
      <c r="C512" s="2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51"/>
      <c r="B513" s="1"/>
      <c r="C513" s="2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51"/>
      <c r="B514" s="1"/>
      <c r="C514" s="2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51"/>
      <c r="B515" s="1"/>
      <c r="C515" s="2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51"/>
      <c r="B516" s="1"/>
      <c r="C516" s="2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51"/>
      <c r="B517" s="1"/>
      <c r="C517" s="2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51"/>
      <c r="B518" s="1"/>
      <c r="C518" s="2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51"/>
      <c r="B519" s="1"/>
      <c r="C519" s="2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51"/>
      <c r="B520" s="1"/>
      <c r="C520" s="2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51"/>
      <c r="B521" s="1"/>
      <c r="C521" s="2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51"/>
      <c r="B522" s="1"/>
      <c r="C522" s="2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51"/>
      <c r="B523" s="1"/>
      <c r="C523" s="2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51"/>
      <c r="B524" s="1"/>
      <c r="C524" s="2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51"/>
      <c r="B525" s="1"/>
      <c r="C525" s="2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51"/>
      <c r="B526" s="1"/>
      <c r="C526" s="2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51"/>
      <c r="B527" s="1"/>
      <c r="C527" s="2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51"/>
      <c r="B528" s="1"/>
      <c r="C528" s="2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51"/>
      <c r="B529" s="1"/>
      <c r="C529" s="2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51"/>
      <c r="B530" s="1"/>
      <c r="C530" s="2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51"/>
      <c r="B531" s="1"/>
      <c r="C531" s="2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51"/>
      <c r="B532" s="1"/>
      <c r="C532" s="2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51"/>
      <c r="B533" s="1"/>
      <c r="C533" s="2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51"/>
      <c r="B534" s="1"/>
      <c r="C534" s="2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51"/>
      <c r="B535" s="1"/>
      <c r="C535" s="2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51"/>
      <c r="B536" s="1"/>
      <c r="C536" s="2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51"/>
      <c r="B537" s="1"/>
      <c r="C537" s="2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51"/>
      <c r="B538" s="1"/>
      <c r="C538" s="2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51"/>
      <c r="B539" s="1"/>
      <c r="C539" s="2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51"/>
      <c r="B540" s="1"/>
      <c r="C540" s="2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51"/>
      <c r="B541" s="1"/>
      <c r="C541" s="2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51"/>
      <c r="B542" s="1"/>
      <c r="C542" s="2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51"/>
      <c r="B543" s="1"/>
      <c r="C543" s="2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51"/>
      <c r="B544" s="1"/>
      <c r="C544" s="2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51"/>
      <c r="B545" s="1"/>
      <c r="C545" s="2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51"/>
      <c r="B546" s="1"/>
      <c r="C546" s="2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51"/>
      <c r="B547" s="1"/>
      <c r="C547" s="2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51"/>
      <c r="B548" s="1"/>
      <c r="C548" s="2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51"/>
      <c r="B549" s="1"/>
      <c r="C549" s="2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51"/>
      <c r="B550" s="1"/>
      <c r="C550" s="2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51"/>
      <c r="B551" s="1"/>
      <c r="C551" s="2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51"/>
      <c r="B552" s="1"/>
      <c r="C552" s="2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51"/>
      <c r="B553" s="1"/>
      <c r="C553" s="2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51"/>
      <c r="B554" s="1"/>
      <c r="C554" s="2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51"/>
      <c r="B555" s="1"/>
      <c r="C555" s="2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51"/>
      <c r="B556" s="1"/>
      <c r="C556" s="2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51"/>
      <c r="B557" s="1"/>
      <c r="C557" s="2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51"/>
      <c r="B558" s="1"/>
      <c r="C558" s="2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51"/>
      <c r="B559" s="1"/>
      <c r="C559" s="2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51"/>
      <c r="B560" s="1"/>
      <c r="C560" s="2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51"/>
      <c r="B561" s="1"/>
      <c r="C561" s="2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51"/>
      <c r="B562" s="1"/>
      <c r="C562" s="2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51"/>
      <c r="B563" s="1"/>
      <c r="C563" s="2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51"/>
      <c r="B564" s="1"/>
      <c r="C564" s="2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51"/>
      <c r="B565" s="1"/>
      <c r="C565" s="2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51"/>
      <c r="B566" s="1"/>
      <c r="C566" s="2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51"/>
      <c r="B567" s="1"/>
      <c r="C567" s="2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51"/>
      <c r="B568" s="1"/>
      <c r="C568" s="2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51"/>
      <c r="B569" s="1"/>
      <c r="C569" s="2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51"/>
      <c r="B570" s="1"/>
      <c r="C570" s="2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51"/>
      <c r="B571" s="1"/>
      <c r="C571" s="2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51"/>
      <c r="B572" s="1"/>
      <c r="C572" s="2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51"/>
      <c r="B573" s="1"/>
      <c r="C573" s="2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51"/>
      <c r="B574" s="1"/>
      <c r="C574" s="2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51"/>
      <c r="B575" s="1"/>
      <c r="C575" s="2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51"/>
      <c r="B576" s="1"/>
      <c r="C576" s="2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51"/>
      <c r="B577" s="1"/>
      <c r="C577" s="2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51"/>
      <c r="B578" s="1"/>
      <c r="C578" s="2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51"/>
      <c r="B579" s="1"/>
      <c r="C579" s="2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51"/>
      <c r="B580" s="1"/>
      <c r="C580" s="2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51"/>
      <c r="B581" s="1"/>
      <c r="C581" s="2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51"/>
      <c r="B582" s="1"/>
      <c r="C582" s="2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51"/>
      <c r="B583" s="1"/>
      <c r="C583" s="2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51"/>
      <c r="B584" s="1"/>
      <c r="C584" s="2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51"/>
      <c r="B585" s="1"/>
      <c r="C585" s="2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51"/>
      <c r="B586" s="1"/>
      <c r="C586" s="2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51"/>
      <c r="B587" s="1"/>
      <c r="C587" s="2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51"/>
      <c r="B588" s="1"/>
      <c r="C588" s="2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51"/>
      <c r="B589" s="1"/>
      <c r="C589" s="2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51"/>
      <c r="B590" s="1"/>
      <c r="C590" s="2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51"/>
      <c r="B591" s="1"/>
      <c r="C591" s="2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51"/>
      <c r="B592" s="1"/>
      <c r="C592" s="2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51"/>
      <c r="B593" s="1"/>
      <c r="C593" s="2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51"/>
      <c r="B594" s="1"/>
      <c r="C594" s="2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51"/>
      <c r="B595" s="1"/>
      <c r="C595" s="2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51"/>
      <c r="B596" s="1"/>
      <c r="C596" s="2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51"/>
      <c r="B597" s="1"/>
      <c r="C597" s="2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51"/>
      <c r="B598" s="1"/>
      <c r="C598" s="2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51"/>
      <c r="B599" s="1"/>
      <c r="C599" s="2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51"/>
      <c r="B600" s="1"/>
      <c r="C600" s="2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51"/>
      <c r="B601" s="1"/>
      <c r="C601" s="2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51"/>
      <c r="B602" s="1"/>
      <c r="C602" s="2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51"/>
      <c r="B603" s="1"/>
      <c r="C603" s="2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51"/>
      <c r="B604" s="1"/>
      <c r="C604" s="2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51"/>
      <c r="B605" s="1"/>
      <c r="C605" s="2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51"/>
      <c r="B606" s="1"/>
      <c r="C606" s="2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51"/>
      <c r="B607" s="1"/>
      <c r="C607" s="2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51"/>
      <c r="B608" s="1"/>
      <c r="C608" s="2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51"/>
      <c r="B609" s="1"/>
      <c r="C609" s="2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51"/>
      <c r="B610" s="1"/>
      <c r="C610" s="2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51"/>
      <c r="B611" s="1"/>
      <c r="C611" s="2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51"/>
      <c r="B612" s="1"/>
      <c r="C612" s="2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51"/>
      <c r="B613" s="1"/>
      <c r="C613" s="2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51"/>
      <c r="B614" s="1"/>
      <c r="C614" s="2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51"/>
      <c r="B615" s="1"/>
      <c r="C615" s="2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51"/>
      <c r="B616" s="1"/>
      <c r="C616" s="2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51"/>
      <c r="B617" s="1"/>
      <c r="C617" s="2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51"/>
      <c r="B618" s="1"/>
      <c r="C618" s="2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51"/>
      <c r="B619" s="1"/>
      <c r="C619" s="2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51"/>
      <c r="B620" s="1"/>
      <c r="C620" s="2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51"/>
      <c r="B621" s="1"/>
      <c r="C621" s="2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51"/>
      <c r="B622" s="1"/>
      <c r="C622" s="2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51"/>
      <c r="B623" s="1"/>
      <c r="C623" s="2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51"/>
      <c r="B624" s="1"/>
      <c r="C624" s="2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51"/>
      <c r="B625" s="1"/>
      <c r="C625" s="2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51"/>
      <c r="B626" s="1"/>
      <c r="C626" s="2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51"/>
      <c r="B627" s="1"/>
      <c r="C627" s="2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51"/>
      <c r="B628" s="1"/>
      <c r="C628" s="2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51"/>
      <c r="B629" s="1"/>
      <c r="C629" s="2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51"/>
      <c r="B630" s="1"/>
      <c r="C630" s="2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51"/>
      <c r="B631" s="1"/>
      <c r="C631" s="2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51"/>
      <c r="B632" s="1"/>
      <c r="C632" s="2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51"/>
      <c r="B633" s="1"/>
      <c r="C633" s="2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51"/>
      <c r="B634" s="1"/>
      <c r="C634" s="2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51"/>
      <c r="B635" s="1"/>
      <c r="C635" s="2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51"/>
      <c r="B636" s="1"/>
      <c r="C636" s="2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51"/>
      <c r="B637" s="1"/>
      <c r="C637" s="2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51"/>
      <c r="B638" s="1"/>
      <c r="C638" s="2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51"/>
      <c r="B639" s="1"/>
      <c r="C639" s="2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51"/>
      <c r="B640" s="1"/>
      <c r="C640" s="2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51"/>
      <c r="B641" s="1"/>
      <c r="C641" s="2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51"/>
      <c r="B642" s="1"/>
      <c r="C642" s="2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51"/>
      <c r="B643" s="1"/>
      <c r="C643" s="2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51"/>
      <c r="B644" s="1"/>
      <c r="C644" s="2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51"/>
      <c r="B645" s="1"/>
      <c r="C645" s="2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51"/>
      <c r="B646" s="1"/>
      <c r="C646" s="2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51"/>
      <c r="B647" s="1"/>
      <c r="C647" s="2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51"/>
      <c r="B648" s="1"/>
      <c r="C648" s="2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51"/>
      <c r="B649" s="1"/>
      <c r="C649" s="2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51"/>
      <c r="B650" s="1"/>
      <c r="C650" s="2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51"/>
      <c r="B651" s="1"/>
      <c r="C651" s="2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51"/>
      <c r="B652" s="1"/>
      <c r="C652" s="2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51"/>
      <c r="B653" s="1"/>
      <c r="C653" s="2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51"/>
      <c r="B654" s="1"/>
      <c r="C654" s="2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51"/>
      <c r="B655" s="1"/>
      <c r="C655" s="2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51"/>
      <c r="B656" s="1"/>
      <c r="C656" s="2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51"/>
      <c r="B657" s="1"/>
      <c r="C657" s="2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51"/>
      <c r="B658" s="1"/>
      <c r="C658" s="2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51"/>
      <c r="B659" s="1"/>
      <c r="C659" s="2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51"/>
      <c r="B660" s="1"/>
      <c r="C660" s="2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51"/>
      <c r="B661" s="1"/>
      <c r="C661" s="2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51"/>
      <c r="B662" s="1"/>
      <c r="C662" s="2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51"/>
      <c r="B663" s="1"/>
      <c r="C663" s="2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51"/>
      <c r="B664" s="1"/>
      <c r="C664" s="2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51"/>
      <c r="B665" s="1"/>
      <c r="C665" s="2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51"/>
      <c r="B666" s="1"/>
      <c r="C666" s="2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51"/>
      <c r="B667" s="1"/>
      <c r="C667" s="2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51"/>
      <c r="B668" s="1"/>
      <c r="C668" s="2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51"/>
      <c r="B669" s="1"/>
      <c r="C669" s="2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51"/>
      <c r="B670" s="1"/>
      <c r="C670" s="2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51"/>
      <c r="B671" s="1"/>
      <c r="C671" s="2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51"/>
      <c r="B672" s="1"/>
      <c r="C672" s="2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51"/>
      <c r="B673" s="1"/>
      <c r="C673" s="2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51"/>
      <c r="B674" s="1"/>
      <c r="C674" s="2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51"/>
      <c r="B675" s="1"/>
      <c r="C675" s="2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51"/>
      <c r="B676" s="1"/>
      <c r="C676" s="2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51"/>
      <c r="B677" s="1"/>
      <c r="C677" s="2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51"/>
      <c r="B678" s="1"/>
      <c r="C678" s="2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51"/>
      <c r="B679" s="1"/>
      <c r="C679" s="2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51"/>
      <c r="B680" s="1"/>
      <c r="C680" s="2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51"/>
      <c r="B681" s="1"/>
      <c r="C681" s="2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51"/>
      <c r="B682" s="1"/>
      <c r="C682" s="2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51"/>
      <c r="B683" s="1"/>
      <c r="C683" s="2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51"/>
      <c r="B684" s="1"/>
      <c r="C684" s="2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51"/>
      <c r="B685" s="1"/>
      <c r="C685" s="2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51"/>
      <c r="B686" s="1"/>
      <c r="C686" s="2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51"/>
      <c r="B687" s="1"/>
      <c r="C687" s="2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51"/>
      <c r="B688" s="1"/>
      <c r="C688" s="2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51"/>
      <c r="B689" s="1"/>
      <c r="C689" s="2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51"/>
      <c r="B690" s="1"/>
      <c r="C690" s="2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51"/>
      <c r="B691" s="1"/>
      <c r="C691" s="2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51"/>
      <c r="B692" s="1"/>
      <c r="C692" s="2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51"/>
      <c r="B693" s="1"/>
      <c r="C693" s="2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51"/>
      <c r="B694" s="1"/>
      <c r="C694" s="2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51"/>
      <c r="B695" s="1"/>
      <c r="C695" s="2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51"/>
      <c r="B696" s="1"/>
      <c r="C696" s="2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51"/>
      <c r="B697" s="1"/>
      <c r="C697" s="2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51"/>
      <c r="B698" s="1"/>
      <c r="C698" s="2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51"/>
      <c r="B699" s="1"/>
      <c r="C699" s="2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51"/>
      <c r="B700" s="1"/>
      <c r="C700" s="2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51"/>
      <c r="B701" s="1"/>
      <c r="C701" s="2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51"/>
      <c r="B702" s="1"/>
      <c r="C702" s="2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51"/>
      <c r="B703" s="1"/>
      <c r="C703" s="2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51"/>
      <c r="B704" s="1"/>
      <c r="C704" s="2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51"/>
      <c r="B705" s="1"/>
      <c r="C705" s="2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51"/>
      <c r="B706" s="1"/>
      <c r="C706" s="2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51"/>
      <c r="B707" s="1"/>
      <c r="C707" s="2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51"/>
      <c r="B708" s="1"/>
      <c r="C708" s="2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51"/>
      <c r="B709" s="1"/>
      <c r="C709" s="2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51"/>
      <c r="B710" s="1"/>
      <c r="C710" s="2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51"/>
      <c r="B711" s="1"/>
      <c r="C711" s="2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51"/>
      <c r="B712" s="1"/>
      <c r="C712" s="2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51"/>
      <c r="B713" s="1"/>
      <c r="C713" s="2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51"/>
      <c r="B714" s="1"/>
      <c r="C714" s="2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51"/>
      <c r="B715" s="1"/>
      <c r="C715" s="2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51"/>
      <c r="B716" s="1"/>
      <c r="C716" s="2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51"/>
      <c r="B717" s="1"/>
      <c r="C717" s="2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51"/>
      <c r="B718" s="1"/>
      <c r="C718" s="2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51"/>
      <c r="B719" s="1"/>
      <c r="C719" s="2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51"/>
      <c r="B720" s="1"/>
      <c r="C720" s="2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51"/>
      <c r="B721" s="1"/>
      <c r="C721" s="2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51"/>
      <c r="B722" s="1"/>
      <c r="C722" s="2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51"/>
      <c r="B723" s="1"/>
      <c r="C723" s="2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51"/>
      <c r="B724" s="1"/>
      <c r="C724" s="2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51"/>
      <c r="B725" s="1"/>
      <c r="C725" s="2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51"/>
      <c r="B726" s="1"/>
      <c r="C726" s="2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51"/>
      <c r="B727" s="1"/>
      <c r="C727" s="2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51"/>
      <c r="B728" s="1"/>
      <c r="C728" s="2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51"/>
      <c r="B729" s="1"/>
      <c r="C729" s="2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51"/>
      <c r="B730" s="1"/>
      <c r="C730" s="2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51"/>
      <c r="B731" s="1"/>
      <c r="C731" s="2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51"/>
      <c r="B732" s="1"/>
      <c r="C732" s="2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51"/>
      <c r="B733" s="1"/>
      <c r="C733" s="2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51"/>
      <c r="B734" s="1"/>
      <c r="C734" s="2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51"/>
      <c r="B735" s="1"/>
      <c r="C735" s="2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51"/>
      <c r="B736" s="1"/>
      <c r="C736" s="2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51"/>
      <c r="B737" s="1"/>
      <c r="C737" s="2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51"/>
      <c r="B738" s="1"/>
      <c r="C738" s="2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51"/>
      <c r="B739" s="1"/>
      <c r="C739" s="2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51"/>
      <c r="B740" s="1"/>
      <c r="C740" s="2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51"/>
      <c r="B741" s="1"/>
      <c r="C741" s="2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51"/>
      <c r="B742" s="1"/>
      <c r="C742" s="2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51"/>
      <c r="B743" s="1"/>
      <c r="C743" s="2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51"/>
      <c r="B744" s="1"/>
      <c r="C744" s="2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51"/>
      <c r="B745" s="1"/>
      <c r="C745" s="2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51"/>
      <c r="B746" s="1"/>
      <c r="C746" s="2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51"/>
      <c r="B747" s="1"/>
      <c r="C747" s="2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51"/>
      <c r="B748" s="1"/>
      <c r="C748" s="2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51"/>
      <c r="B749" s="1"/>
      <c r="C749" s="2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51"/>
      <c r="B750" s="1"/>
      <c r="C750" s="2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51"/>
      <c r="B751" s="1"/>
      <c r="C751" s="2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51"/>
      <c r="B752" s="1"/>
      <c r="C752" s="2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51"/>
      <c r="B753" s="1"/>
      <c r="C753" s="2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51"/>
      <c r="B754" s="1"/>
      <c r="C754" s="2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51"/>
      <c r="B755" s="1"/>
      <c r="C755" s="2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51"/>
      <c r="B756" s="1"/>
      <c r="C756" s="2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51"/>
      <c r="B757" s="1"/>
      <c r="C757" s="2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51"/>
      <c r="B758" s="1"/>
      <c r="C758" s="2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51"/>
      <c r="B759" s="1"/>
      <c r="C759" s="2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51"/>
      <c r="B760" s="1"/>
      <c r="C760" s="2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51"/>
      <c r="B761" s="1"/>
      <c r="C761" s="2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51"/>
      <c r="B762" s="1"/>
      <c r="C762" s="2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51"/>
      <c r="B763" s="1"/>
      <c r="C763" s="2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51"/>
      <c r="B764" s="1"/>
      <c r="C764" s="2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51"/>
      <c r="B765" s="1"/>
      <c r="C765" s="2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51"/>
      <c r="B766" s="1"/>
      <c r="C766" s="2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51"/>
      <c r="B767" s="1"/>
      <c r="C767" s="2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51"/>
      <c r="B768" s="1"/>
      <c r="C768" s="2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51"/>
      <c r="B769" s="1"/>
      <c r="C769" s="2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51"/>
      <c r="B770" s="1"/>
      <c r="C770" s="2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51"/>
      <c r="B771" s="1"/>
      <c r="C771" s="2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51"/>
      <c r="B772" s="1"/>
      <c r="C772" s="2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51"/>
      <c r="B773" s="1"/>
      <c r="C773" s="2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51"/>
      <c r="B774" s="1"/>
      <c r="C774" s="2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51"/>
      <c r="B775" s="1"/>
      <c r="C775" s="2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51"/>
      <c r="B776" s="1"/>
      <c r="C776" s="2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51"/>
      <c r="B777" s="1"/>
      <c r="C777" s="2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51"/>
      <c r="B778" s="1"/>
      <c r="C778" s="2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51"/>
      <c r="B779" s="1"/>
      <c r="C779" s="2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51"/>
      <c r="B780" s="1"/>
      <c r="C780" s="2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51"/>
      <c r="B781" s="1"/>
      <c r="C781" s="2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51"/>
      <c r="B782" s="1"/>
      <c r="C782" s="2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51"/>
      <c r="B783" s="1"/>
      <c r="C783" s="2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51"/>
      <c r="B784" s="1"/>
      <c r="C784" s="2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51"/>
      <c r="B785" s="1"/>
      <c r="C785" s="2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51"/>
      <c r="B786" s="1"/>
      <c r="C786" s="2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51"/>
      <c r="B787" s="1"/>
      <c r="C787" s="2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51"/>
      <c r="B788" s="1"/>
      <c r="C788" s="2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51"/>
      <c r="B789" s="1"/>
      <c r="C789" s="2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51"/>
      <c r="B790" s="1"/>
      <c r="C790" s="2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51"/>
      <c r="B791" s="1"/>
      <c r="C791" s="2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51"/>
      <c r="B792" s="1"/>
      <c r="C792" s="2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51"/>
      <c r="B793" s="1"/>
      <c r="C793" s="2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51"/>
      <c r="B794" s="1"/>
      <c r="C794" s="2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51"/>
      <c r="B795" s="1"/>
      <c r="C795" s="2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51"/>
      <c r="B796" s="1"/>
      <c r="C796" s="2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51"/>
      <c r="B797" s="1"/>
      <c r="C797" s="2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51"/>
      <c r="B798" s="1"/>
      <c r="C798" s="2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51"/>
      <c r="B799" s="1"/>
      <c r="C799" s="2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51"/>
      <c r="B800" s="1"/>
      <c r="C800" s="2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51"/>
      <c r="B801" s="1"/>
      <c r="C801" s="2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51"/>
      <c r="B802" s="1"/>
      <c r="C802" s="2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51"/>
      <c r="B803" s="1"/>
      <c r="C803" s="2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51"/>
      <c r="B804" s="1"/>
      <c r="C804" s="2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51"/>
      <c r="B805" s="1"/>
      <c r="C805" s="2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51"/>
      <c r="B806" s="1"/>
      <c r="C806" s="2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51"/>
      <c r="B807" s="1"/>
      <c r="C807" s="2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51"/>
      <c r="B808" s="1"/>
      <c r="C808" s="2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51"/>
      <c r="B809" s="1"/>
      <c r="C809" s="2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51"/>
      <c r="B810" s="1"/>
      <c r="C810" s="2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51"/>
      <c r="B811" s="1"/>
      <c r="C811" s="2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51"/>
      <c r="B812" s="1"/>
      <c r="C812" s="2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51"/>
      <c r="B813" s="1"/>
      <c r="C813" s="2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51"/>
      <c r="B814" s="1"/>
      <c r="C814" s="2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51"/>
      <c r="B815" s="1"/>
      <c r="C815" s="2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51"/>
      <c r="B816" s="1"/>
      <c r="C816" s="2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51"/>
      <c r="B817" s="1"/>
      <c r="C817" s="2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51"/>
      <c r="B818" s="1"/>
      <c r="C818" s="2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51"/>
      <c r="B819" s="1"/>
      <c r="C819" s="2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51"/>
      <c r="B820" s="1"/>
      <c r="C820" s="2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51"/>
      <c r="B821" s="1"/>
      <c r="C821" s="2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51"/>
      <c r="B822" s="1"/>
      <c r="C822" s="2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51"/>
      <c r="B823" s="1"/>
      <c r="C823" s="2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51"/>
      <c r="B824" s="1"/>
      <c r="C824" s="2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51"/>
      <c r="B825" s="1"/>
      <c r="C825" s="2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51"/>
      <c r="B826" s="1"/>
      <c r="C826" s="2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51"/>
      <c r="B827" s="1"/>
      <c r="C827" s="2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51"/>
      <c r="B828" s="1"/>
      <c r="C828" s="2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51"/>
      <c r="B829" s="1"/>
      <c r="C829" s="2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51"/>
      <c r="B830" s="1"/>
      <c r="C830" s="2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51"/>
      <c r="B831" s="1"/>
      <c r="C831" s="2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51"/>
      <c r="B832" s="1"/>
      <c r="C832" s="2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51"/>
      <c r="B833" s="1"/>
      <c r="C833" s="2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51"/>
      <c r="B834" s="1"/>
      <c r="C834" s="2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51"/>
      <c r="B835" s="1"/>
      <c r="C835" s="2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51"/>
      <c r="B836" s="1"/>
      <c r="C836" s="2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51"/>
      <c r="B837" s="1"/>
      <c r="C837" s="2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51"/>
      <c r="B838" s="1"/>
      <c r="C838" s="2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51"/>
      <c r="B839" s="1"/>
      <c r="C839" s="2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51"/>
      <c r="B840" s="1"/>
      <c r="C840" s="2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51"/>
      <c r="B841" s="1"/>
      <c r="C841" s="2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51"/>
      <c r="B842" s="1"/>
      <c r="C842" s="2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51"/>
      <c r="B843" s="1"/>
      <c r="C843" s="2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51"/>
      <c r="B844" s="1"/>
      <c r="C844" s="2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51"/>
      <c r="B845" s="1"/>
      <c r="C845" s="2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51"/>
      <c r="B846" s="1"/>
      <c r="C846" s="2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51"/>
      <c r="B847" s="1"/>
      <c r="C847" s="2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51"/>
      <c r="B848" s="1"/>
      <c r="C848" s="2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51"/>
      <c r="B849" s="1"/>
      <c r="C849" s="2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51"/>
      <c r="B850" s="1"/>
      <c r="C850" s="2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51"/>
      <c r="B851" s="1"/>
      <c r="C851" s="2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51"/>
      <c r="B852" s="1"/>
      <c r="C852" s="2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51"/>
      <c r="B853" s="1"/>
      <c r="C853" s="2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51"/>
      <c r="B854" s="1"/>
      <c r="C854" s="2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51"/>
      <c r="B855" s="1"/>
      <c r="C855" s="2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51"/>
      <c r="B856" s="1"/>
      <c r="C856" s="2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51"/>
      <c r="B857" s="1"/>
      <c r="C857" s="2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51"/>
      <c r="B858" s="1"/>
      <c r="C858" s="2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51"/>
      <c r="B859" s="1"/>
      <c r="C859" s="2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51"/>
      <c r="B860" s="1"/>
      <c r="C860" s="2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51"/>
      <c r="B861" s="1"/>
      <c r="C861" s="2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51"/>
      <c r="B862" s="1"/>
      <c r="C862" s="2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51"/>
      <c r="B863" s="1"/>
      <c r="C863" s="2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51"/>
      <c r="B864" s="1"/>
      <c r="C864" s="2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51"/>
      <c r="B865" s="1"/>
      <c r="C865" s="2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51"/>
      <c r="B866" s="1"/>
      <c r="C866" s="2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51"/>
      <c r="B867" s="1"/>
      <c r="C867" s="2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51"/>
      <c r="B868" s="1"/>
      <c r="C868" s="2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51"/>
      <c r="B869" s="1"/>
      <c r="C869" s="2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51"/>
      <c r="B870" s="1"/>
      <c r="C870" s="2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51"/>
      <c r="B871" s="1"/>
      <c r="C871" s="2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51"/>
      <c r="B872" s="1"/>
      <c r="C872" s="2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51"/>
      <c r="B873" s="1"/>
      <c r="C873" s="2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51"/>
      <c r="B874" s="1"/>
      <c r="C874" s="2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51"/>
      <c r="B875" s="1"/>
      <c r="C875" s="2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51"/>
      <c r="B876" s="1"/>
      <c r="C876" s="2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51"/>
      <c r="B877" s="1"/>
      <c r="C877" s="2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51"/>
      <c r="B878" s="1"/>
      <c r="C878" s="2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51"/>
      <c r="B879" s="1"/>
      <c r="C879" s="2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51"/>
      <c r="B880" s="1"/>
      <c r="C880" s="2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51"/>
      <c r="B881" s="1"/>
      <c r="C881" s="2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51"/>
      <c r="B882" s="1"/>
      <c r="C882" s="2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51"/>
      <c r="B883" s="1"/>
      <c r="C883" s="2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51"/>
      <c r="B884" s="1"/>
      <c r="C884" s="2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51"/>
      <c r="B885" s="1"/>
      <c r="C885" s="2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51"/>
      <c r="B886" s="1"/>
      <c r="C886" s="2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51"/>
      <c r="B887" s="1"/>
      <c r="C887" s="2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51"/>
      <c r="B888" s="1"/>
      <c r="C888" s="2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51"/>
      <c r="B889" s="1"/>
      <c r="C889" s="2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51"/>
      <c r="B890" s="1"/>
      <c r="C890" s="2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51"/>
      <c r="B891" s="1"/>
      <c r="C891" s="2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51"/>
      <c r="B892" s="1"/>
      <c r="C892" s="2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51"/>
      <c r="B893" s="1"/>
      <c r="C893" s="2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51"/>
      <c r="B894" s="1"/>
      <c r="C894" s="2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51"/>
      <c r="B895" s="1"/>
      <c r="C895" s="2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51"/>
      <c r="B896" s="1"/>
      <c r="C896" s="2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51"/>
      <c r="B897" s="1"/>
      <c r="C897" s="2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51"/>
      <c r="B898" s="1"/>
      <c r="C898" s="2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51"/>
      <c r="B899" s="1"/>
      <c r="C899" s="2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51"/>
      <c r="B900" s="1"/>
      <c r="C900" s="2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51"/>
      <c r="B901" s="1"/>
      <c r="C901" s="2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51"/>
      <c r="B902" s="1"/>
      <c r="C902" s="2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51"/>
      <c r="B903" s="1"/>
      <c r="C903" s="2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51"/>
      <c r="B904" s="1"/>
      <c r="C904" s="2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51"/>
      <c r="B905" s="1"/>
      <c r="C905" s="2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51"/>
      <c r="B906" s="1"/>
      <c r="C906" s="2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51"/>
      <c r="B907" s="1"/>
      <c r="C907" s="2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51"/>
      <c r="B908" s="1"/>
      <c r="C908" s="2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51"/>
      <c r="B909" s="1"/>
      <c r="C909" s="2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51"/>
      <c r="B910" s="1"/>
      <c r="C910" s="2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51"/>
      <c r="B911" s="1"/>
      <c r="C911" s="2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51"/>
      <c r="B912" s="1"/>
      <c r="C912" s="2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51"/>
      <c r="B913" s="1"/>
      <c r="C913" s="2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51"/>
      <c r="B914" s="1"/>
      <c r="C914" s="2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51"/>
      <c r="B915" s="1"/>
      <c r="C915" s="2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51"/>
      <c r="B916" s="1"/>
      <c r="C916" s="2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51"/>
      <c r="B917" s="1"/>
      <c r="C917" s="2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51"/>
      <c r="B918" s="1"/>
      <c r="C918" s="2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51"/>
      <c r="B919" s="1"/>
      <c r="C919" s="2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51"/>
      <c r="B920" s="1"/>
      <c r="C920" s="2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51"/>
      <c r="B921" s="1"/>
      <c r="C921" s="2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51"/>
      <c r="B922" s="1"/>
      <c r="C922" s="2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51"/>
      <c r="B923" s="1"/>
      <c r="C923" s="2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51"/>
      <c r="B924" s="1"/>
      <c r="C924" s="2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51"/>
      <c r="B925" s="1"/>
      <c r="C925" s="2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51"/>
      <c r="B926" s="1"/>
      <c r="C926" s="2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51"/>
      <c r="B927" s="1"/>
      <c r="C927" s="2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51"/>
      <c r="B928" s="1"/>
      <c r="C928" s="2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51"/>
      <c r="B929" s="1"/>
      <c r="C929" s="2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51"/>
      <c r="B930" s="1"/>
      <c r="C930" s="2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51"/>
      <c r="B931" s="1"/>
      <c r="C931" s="2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51"/>
      <c r="B932" s="1"/>
      <c r="C932" s="2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51"/>
      <c r="B933" s="1"/>
      <c r="C933" s="2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51"/>
      <c r="B934" s="1"/>
      <c r="C934" s="2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51"/>
      <c r="B935" s="1"/>
      <c r="C935" s="2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51"/>
      <c r="B936" s="1"/>
      <c r="C936" s="2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51"/>
      <c r="B937" s="1"/>
      <c r="C937" s="2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51"/>
      <c r="B938" s="1"/>
      <c r="C938" s="2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51"/>
      <c r="B939" s="1"/>
      <c r="C939" s="2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51"/>
      <c r="B940" s="1"/>
      <c r="C940" s="2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51"/>
      <c r="B941" s="1"/>
      <c r="C941" s="2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51"/>
      <c r="B942" s="1"/>
      <c r="C942" s="2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51"/>
      <c r="B943" s="1"/>
      <c r="C943" s="2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51"/>
      <c r="B944" s="1"/>
      <c r="C944" s="2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51"/>
      <c r="B945" s="1"/>
      <c r="C945" s="2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51"/>
      <c r="B946" s="1"/>
      <c r="C946" s="2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51"/>
      <c r="B947" s="1"/>
      <c r="C947" s="2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51"/>
      <c r="B948" s="1"/>
      <c r="C948" s="2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51"/>
      <c r="B949" s="1"/>
      <c r="C949" s="2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51"/>
      <c r="B950" s="1"/>
      <c r="C950" s="2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51"/>
      <c r="B951" s="1"/>
      <c r="C951" s="2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51"/>
      <c r="B952" s="1"/>
      <c r="C952" s="2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51"/>
      <c r="B953" s="1"/>
      <c r="C953" s="2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51"/>
      <c r="B954" s="1"/>
      <c r="C954" s="2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51"/>
      <c r="B955" s="1"/>
      <c r="C955" s="2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51"/>
      <c r="B956" s="1"/>
      <c r="C956" s="2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51"/>
      <c r="B957" s="1"/>
      <c r="C957" s="2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51"/>
      <c r="B958" s="1"/>
      <c r="C958" s="2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51"/>
      <c r="B959" s="1"/>
      <c r="C959" s="2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51"/>
      <c r="B960" s="1"/>
      <c r="C960" s="2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51"/>
      <c r="B961" s="1"/>
      <c r="C961" s="2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51"/>
      <c r="B962" s="1"/>
      <c r="C962" s="2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51"/>
      <c r="B963" s="1"/>
      <c r="C963" s="2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51"/>
      <c r="B964" s="1"/>
      <c r="C964" s="2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51"/>
      <c r="B965" s="1"/>
      <c r="C965" s="2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51"/>
      <c r="B966" s="1"/>
      <c r="C966" s="2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51"/>
      <c r="B967" s="1"/>
      <c r="C967" s="2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51"/>
      <c r="B968" s="1"/>
      <c r="C968" s="2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51"/>
      <c r="B969" s="1"/>
      <c r="C969" s="2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51"/>
      <c r="B970" s="1"/>
      <c r="C970" s="2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51"/>
      <c r="B971" s="1"/>
      <c r="C971" s="2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51"/>
      <c r="B972" s="1"/>
      <c r="C972" s="2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51"/>
      <c r="B973" s="1"/>
      <c r="C973" s="2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51"/>
      <c r="B974" s="1"/>
      <c r="C974" s="2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51"/>
      <c r="B975" s="1"/>
      <c r="C975" s="2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51"/>
      <c r="B976" s="1"/>
      <c r="C976" s="2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51"/>
      <c r="B977" s="1"/>
      <c r="C977" s="2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51"/>
      <c r="B978" s="1"/>
      <c r="C978" s="2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51"/>
      <c r="B979" s="1"/>
      <c r="C979" s="2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51"/>
      <c r="B980" s="1"/>
      <c r="C980" s="2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51"/>
      <c r="B981" s="1"/>
      <c r="C981" s="2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51"/>
      <c r="B982" s="1"/>
      <c r="C982" s="29"/>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51"/>
      <c r="B983" s="1"/>
      <c r="C983" s="29"/>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51"/>
      <c r="B984" s="1"/>
      <c r="C984" s="29"/>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51"/>
      <c r="B985" s="1"/>
      <c r="C985" s="29"/>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51"/>
      <c r="B986" s="1"/>
      <c r="C986" s="29"/>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51"/>
      <c r="B987" s="1"/>
      <c r="C987" s="29"/>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51"/>
      <c r="B988" s="1"/>
      <c r="C988" s="29"/>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51"/>
      <c r="B989" s="1"/>
      <c r="C989" s="29"/>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51"/>
      <c r="B990" s="1"/>
      <c r="C990" s="29"/>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15">
    <mergeCell ref="B32:C32"/>
    <mergeCell ref="B34:C34"/>
    <mergeCell ref="C36:D36"/>
    <mergeCell ref="B2:D2"/>
    <mergeCell ref="B3:D3"/>
    <mergeCell ref="B5:D5"/>
    <mergeCell ref="B7:D7"/>
    <mergeCell ref="B9:D9"/>
    <mergeCell ref="B19:D19"/>
    <mergeCell ref="B20:C20"/>
    <mergeCell ref="B22:C22"/>
    <mergeCell ref="B24:C24"/>
    <mergeCell ref="B26:C26"/>
    <mergeCell ref="B28:C28"/>
    <mergeCell ref="B30:C30"/>
  </mergeCells>
  <hyperlinks>
    <hyperlink ref="D23" r:id="rId1" xr:uid="{00000000-0004-0000-0800-000000000000}"/>
  </hyperlinks>
  <printOptions horizontalCentered="1" verticalCentered="1"/>
  <pageMargins left="0.70866141732283472" right="0.70866141732283472" top="0.74803149606299213" bottom="0.74803149606299213" header="0" footer="0"/>
  <pageSetup scale="45"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RESULTADO FINAL EVALUACION TECN</vt:lpstr>
      <vt:lpstr> UT VISER G1</vt:lpstr>
      <vt:lpstr>SIETE 24 G1</vt:lpstr>
      <vt:lpstr>ONCOR LTDA G1</vt:lpstr>
      <vt:lpstr>SEPECANDIS G1</vt:lpstr>
      <vt:lpstr>UT VISER G2</vt:lpstr>
      <vt:lpstr>SIETE 24 G2</vt:lpstr>
      <vt:lpstr>ONCOR LTDA G2</vt:lpstr>
      <vt:lpstr>SEPECANDIS G2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Catherine Alves Noreña</dc:creator>
  <cp:lastModifiedBy>Julian Camilo Rodriguez Fonseca</cp:lastModifiedBy>
  <dcterms:created xsi:type="dcterms:W3CDTF">2012-05-25T22:15:04Z</dcterms:created>
  <dcterms:modified xsi:type="dcterms:W3CDTF">2022-11-17T14:18:34Z</dcterms:modified>
</cp:coreProperties>
</file>