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NATABE.CARRENO\Documents\ERGONOMICOS 003 PUBLICA\"/>
    </mc:Choice>
  </mc:AlternateContent>
  <xr:revisionPtr revIDLastSave="0" documentId="8_{4DC394EE-C600-40F2-8AB7-A6E1C797550C}" xr6:coauthVersionLast="47" xr6:coauthVersionMax="47" xr10:uidLastSave="{00000000-0000-0000-0000-000000000000}"/>
  <bookViews>
    <workbookView xWindow="-120" yWindow="-120" windowWidth="29040" windowHeight="15840" tabRatio="308" xr2:uid="{00000000-000D-0000-FFFF-FFFF00000000}"/>
  </bookViews>
  <sheets>
    <sheet name="FORMARO PROPUES ECONOM " sheetId="4" r:id="rId1"/>
  </sheets>
  <definedNames>
    <definedName name="_xlnm._FilterDatabase" localSheetId="0" hidden="1">'FORMARO PROPUES ECONOM '!$A$3:$J$3</definedName>
    <definedName name="Excel_BuiltIn_Print_Area_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4" l="1"/>
  <c r="D18" i="4" l="1"/>
  <c r="B5" i="4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J20" i="4" l="1"/>
  <c r="J19" i="4"/>
  <c r="J2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Braulio Andrés Galindo Leguizamón</author>
  </authors>
  <commentList>
    <comment ref="B36" authorId="0" shapeId="0" xr:uid="{9DD30D2C-3BC0-4DC2-8214-F08B5EA32F99}">
      <text>
        <r>
          <rPr>
            <sz val="9"/>
            <color indexed="81"/>
            <rFont val="Tahoma"/>
            <family val="2"/>
          </rPr>
          <t>Eliminar este cuadro.</t>
        </r>
      </text>
    </comment>
  </commentList>
</comments>
</file>

<file path=xl/sharedStrings.xml><?xml version="1.0" encoding="utf-8"?>
<sst xmlns="http://schemas.openxmlformats.org/spreadsheetml/2006/main" count="61" uniqueCount="39">
  <si>
    <t>CANTIDAD</t>
  </si>
  <si>
    <t>UNIDAD DE MEDIDA</t>
  </si>
  <si>
    <t>% IMPUESTO</t>
  </si>
  <si>
    <t>VALOR PRESUPUESTO APROBADO UNIVEX</t>
  </si>
  <si>
    <t>IMPUESTO</t>
  </si>
  <si>
    <t>TOTAL CON IMPUESTOS</t>
  </si>
  <si>
    <t>No. Item</t>
  </si>
  <si>
    <t xml:space="preserve">    OBJETO</t>
  </si>
  <si>
    <t>SUBTOTAL
(Sin impuestos)</t>
  </si>
  <si>
    <t xml:space="preserve">DESCRIPCIÓN ESPECIFICA DEL
BIEN O SERVICIO </t>
  </si>
  <si>
    <t xml:space="preserve"> PRECIO UNITARIO 
(sin iva)</t>
  </si>
  <si>
    <t xml:space="preserve">
Descansa - pies
• Diseño ergonómico que reduzca la tensión muscular y fatiga.
• Dimensiones plataforma: entre 45cm a 47 cm x entre 35 cm a 37 cm.
*Inclinación ajustable: De 0° a 30
• Plataforma flotante que permita ejercitar los tobillos.
• Plataforma con burbujas para masajear los pies.
• Fabricado en plástico de alto impacto.
</t>
  </si>
  <si>
    <t xml:space="preserve">Mouse ergonómico 
• Dos (2) botones para pulgar: Navegador hacia delante y hacia atrás
 Receptor de USB que permite su funcionamiento inalámbrico dentro de un rango mínimo de 10 metros. 
• Interruptor de encendido/apagado para que pueda ahorrar energía.
*Dimensiones: Entre 11 cm a 13 cm de alto x entre 5 a 7 cm de ancho x entre 6 a 8 cm de profundidad.
*Peso aproximado a 89 gramos
*DPI: Entre 1000 a 16000
• Versión USB: 2.0.
• Cantidad de botones: 6
• Carga con cable para conexión USB
• Con garantía de 12 meses
</t>
  </si>
  <si>
    <t xml:space="preserve">Silla Ergonómica
Sillas Ergonómicas para trabajo para uso de video terminal 
 CARACTERISTICAS PARAMETROS
ASIENTO Altura El cilindro debe permitir un ajuste de altura entre 28 cm y 50 cm.
 Profundidad Ajustable entre 38 y 45 cm
 Ancho Mínimo 45 cm
 Radio del giro 360°
Densidad de la espuma  Ideal 25-26 mm de espesor, espuma de alta densidad, para asiento de alto tráfico. Alta vida útil.
 Inclinación del asiento 0-3°
ESPALDAR Altura Mínimo 38- 40 cm
 Ancho 40 a 45 cm
 Ángulo 90°-105°
 Material Transpirable, tipo malla. Ajustes Espaldar ajustable o regulable en altura
APOYO LUMBAR Altura punto medio Regulable entre 15 a 25 cm desde el punto de apoyo del glúteo
 Ancho Aprox. 30,5cm
 Ajustes Altura y profundidad
APOYABRAZOS Ajustable en altura Entre 16 y 27 cm
 Longitud Mínimo de 22 cm
 Ancho Mínimo de 5 cm
 Ajustes  Giro (lateral hacia la derecha e izquierda), profundidad (anterior y posterior), Desplegable hacia la parte posterior.
BASE Número de aspas 5
Diámetro Sillas reclinables: mínimo 60 cm, Sillas con mecanismo basculante o sincronizado: 70cm.
RODACHINAS Diámetro 5, 7.5 cm
 Giro 360°
 Resistencia Entre 20 a 40Kg
</t>
  </si>
  <si>
    <t xml:space="preserve">Porta - documentos tipo Clip
Soporte para instalarlo a cualquiera de los costados del monitor.
Clip sujetador de hojas.
Peso: 81 gramos aproximadamente
Color: negro.
Dimensiones: 
Alto: entre 32 cm a 33 cm 
Ancho: entre 30 cm a 32 cm
Profundidad: entre 7 cm a 9 cm
Material: Polipropileno.
Cinta adhesiva para instalarlo en la esquina del monitor.
Garantía de 12 meses por defectos de fábrica.
</t>
  </si>
  <si>
    <t xml:space="preserve">Carro de laboratorio para transporte de material en vidrio
Material: acero inoxidable
Sistema de empuje: manual en tubo de acero inoxidable ubicado en la parte superior a lo ancho.
Sistema de cuatro ruedas
De dos a tres divisiones 
Canastilla para Carrito – transporte de material de vidrio de laboratorio
Dimensiones: Entre 87 a 89 cm x entre 47 a 49cm x entre 91 a 93 cm
Canastilla: Ancho entre 17 a 19 pulgadas
Longitud: Entre 31 a 33 pulgadas
Altura: Entre 3 a 5 pulgadas
Cubierta de vinilo con cierres de velcro
</t>
  </si>
  <si>
    <t xml:space="preserve">Escalera de Tijeras Tipo Plegable
• Escalera de 3 pasos tipo tijera
• Peso máximo soportado 120 kg mínimo
• Alto 1.2 m aproximadamente 
• Grosor: plegada 4,5 cm aproximadamente
• Peldaños de 20 x 30 cm aproximadamente, revestidos de plástico negro, zapata antideslizante.
• Ancho: 47 cm aproximadamente
• Altura: 112 cm aproximadamente
*Material: Acero 
• Color: Blanco 
• Patas con tapones antideslizante
</t>
  </si>
  <si>
    <t xml:space="preserve">Carretilla de Carga
Carretilla de carga manual (tipo zorra) – 3 posiciones, ajuste en 3 niveles 
Uso: Industrial
• Características-diseño: Carga en dos ruedas vertical
• Carga en cuatro ruedas horizontal
• Capacidad Carga: 453 KG mínimo
• Llantas Para Trabajo Pesado.
• Plegado fácil para transportar.
• Estructura resistente que mantenga las cargas seguras y
equilibradas.
• Resistente a la humedad.
• Material: Estructura en aluminio.
• Bandeja de acero.
• Dimensiones: 55 cm x 53 cm x 122 cm aproximado
• Peso Neto: 13,2Kg mínimo
• Garantía: 12 meses
</t>
  </si>
  <si>
    <t xml:space="preserve">UNIDAD   </t>
  </si>
  <si>
    <r>
      <t xml:space="preserve">IMPUESTO
</t>
    </r>
    <r>
      <rPr>
        <b/>
        <sz val="8"/>
        <color rgb="FFFF0000"/>
        <rFont val="Arial"/>
        <family val="2"/>
      </rPr>
      <t xml:space="preserve"> (Aclarar el nombre del impuesto) (Si el item tiene AIU, no debe colocar valor en esta columna) </t>
    </r>
    <r>
      <rPr>
        <b/>
        <sz val="8"/>
        <color theme="1"/>
        <rFont val="Arial"/>
        <family val="2"/>
      </rPr>
      <t xml:space="preserve">
</t>
    </r>
  </si>
  <si>
    <t xml:space="preserve">ESPACIO PARA MEMBRETE </t>
  </si>
  <si>
    <t>NOMBRE DE OFERENTE</t>
  </si>
  <si>
    <t>Espacio para firma</t>
  </si>
  <si>
    <t>Nombre:</t>
  </si>
  <si>
    <t>Cargo:</t>
  </si>
  <si>
    <t>No. Tel y/o Cel:</t>
  </si>
  <si>
    <t>ANTES DE DILIGENCIAR ESTE FORMATO TENER EN CUENTA:</t>
  </si>
  <si>
    <t>NOTA 1:  Los valores de la presente propuesta económica no deden ir con decimales, los valores deben aparecer únicamente en pesos colombianos y en moneda corriente.</t>
  </si>
  <si>
    <t xml:space="preserve">NOTA 2:  La propuesta debe indicar el valor total e  incluir todos los gastos e impuestos previamente discriminados y que apliquen.  </t>
  </si>
  <si>
    <t xml:space="preserve">NOTA 3: Deben mantenerse la descripción, la unidad de medida y las cantidades necesarias técnicas a adquirir.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</si>
  <si>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NOTA 7: ESTE FORMATO SE  DEBE DILIGENCIAR EN EXCELL Y TAMBIEN DEBE VENIR EN PDF Y PAPEL MEMBRETEADO </t>
  </si>
  <si>
    <t xml:space="preserve">ELIMINAR LAS LETRAS EN ROJO UNA VEZ ESTE DILIGENCIADO. </t>
  </si>
  <si>
    <r>
      <t xml:space="preserve"> </t>
    </r>
    <r>
      <rPr>
        <b/>
        <sz val="10"/>
        <rFont val="Arial"/>
        <family val="2"/>
      </rPr>
      <t>Condiciones Comerciales</t>
    </r>
  </si>
  <si>
    <r>
      <t xml:space="preserve">• VALIDEZ DE OFERTA: </t>
    </r>
    <r>
      <rPr>
        <sz val="10"/>
        <rFont val="Arial"/>
        <family val="2"/>
      </rPr>
      <t>60 días</t>
    </r>
  </si>
  <si>
    <t>VALOR CDP: $1,438,887,000</t>
  </si>
  <si>
    <t>• PLAZO DE EJECUCIÓN: 90 DIAS previa notificación al proveedor.</t>
  </si>
  <si>
    <r>
      <t xml:space="preserve">• LUGAR EJECUCIÓN:  </t>
    </r>
    <r>
      <rPr>
        <sz val="10"/>
        <rFont val="Arial"/>
        <family val="2"/>
      </rPr>
      <t>El contrato se ejecutará en las instalaciones de la Universidad Militar Nueva Granada en los siguientes centros de trabajo: Sedes Central Carera 11 # 101 80, Facultad de Medicina y Ciencias de la Salud Transversal 3 n.° 49-00, Sede Posgrados calle 94 A # 13 - 54 y sede Campus Nueva Granada, ubicada en Km 2 Vía Cajicá- Zipaquirá, en los horarios, fechas establecidas y documentación exigida para tal fin por el supervisor del contrato,</t>
    </r>
    <r>
      <rPr>
        <b/>
        <sz val="10"/>
        <rFont val="Arial"/>
        <family val="2"/>
      </rPr>
      <t xml:space="preserve">
</t>
    </r>
  </si>
  <si>
    <r>
      <t xml:space="preserve">• FORMA DE PAGO: </t>
    </r>
    <r>
      <rPr>
        <sz val="10"/>
        <rFont val="Arial"/>
        <family val="2"/>
      </rPr>
      <t>Se realizará en un (1) pago una vez se entreguen la totalidad de los elementos, a los 30 días calendario de radicada la factura y sus soportes en la División Financiera</t>
    </r>
  </si>
  <si>
    <t xml:space="preserve">NOTA: LOS PRECIOS OFERTADOS NO DEBEN SUPERAR EL VALOR APROBADO POR UNIVEX IVA INCLUIDO, SO PENA DE RECHAZO DE LA OFERTA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</si>
</sst>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[$$-240A]\ #,##0"/>
  </numFmts>
  <fonts count="12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0" xfId="0" applyFont="1" applyFill="1"/>
    <xf numFmtId="0" fontId="3" fillId="4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top" wrapText="1"/>
    </xf>
    <xf numFmtId="42" fontId="3" fillId="2" borderId="3" xfId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right" vertical="center" wrapText="1"/>
    </xf>
    <xf numFmtId="0" fontId="7" fillId="2" borderId="0" xfId="0" applyFont="1" applyFill="1"/>
    <xf numFmtId="0" fontId="3" fillId="2" borderId="10" xfId="0" applyFont="1" applyFill="1" applyBorder="1" applyAlignment="1">
      <alignment horizontal="center" vertical="center"/>
    </xf>
    <xf numFmtId="42" fontId="3" fillId="2" borderId="2" xfId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42" fontId="7" fillId="0" borderId="0" xfId="1" applyFont="1"/>
    <xf numFmtId="42" fontId="3" fillId="2" borderId="13" xfId="1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/>
    </xf>
    <xf numFmtId="42" fontId="3" fillId="2" borderId="1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2" fontId="7" fillId="3" borderId="0" xfId="1" applyFont="1" applyFill="1" applyBorder="1" applyAlignment="1" applyProtection="1">
      <alignment vertical="center" wrapText="1"/>
      <protection locked="0"/>
    </xf>
    <xf numFmtId="42" fontId="6" fillId="3" borderId="0" xfId="1" applyFont="1" applyFill="1" applyBorder="1" applyAlignment="1" applyProtection="1">
      <alignment vertical="center" wrapText="1"/>
      <protection locked="0"/>
    </xf>
    <xf numFmtId="0" fontId="3" fillId="4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textRotation="90" wrapText="1"/>
    </xf>
    <xf numFmtId="164" fontId="3" fillId="4" borderId="14" xfId="0" applyNumberFormat="1" applyFont="1" applyFill="1" applyBorder="1" applyAlignment="1">
      <alignment horizontal="center" vertical="center" wrapText="1"/>
    </xf>
    <xf numFmtId="164" fontId="5" fillId="4" borderId="15" xfId="0" applyNumberFormat="1" applyFont="1" applyFill="1" applyBorder="1" applyAlignment="1">
      <alignment horizontal="center" vertical="center" wrapText="1"/>
    </xf>
    <xf numFmtId="164" fontId="3" fillId="4" borderId="16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top" wrapText="1"/>
    </xf>
    <xf numFmtId="42" fontId="3" fillId="2" borderId="23" xfId="1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 applyProtection="1">
      <alignment vertical="center" wrapText="1"/>
    </xf>
    <xf numFmtId="0" fontId="3" fillId="2" borderId="25" xfId="0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 wrapText="1"/>
    </xf>
    <xf numFmtId="164" fontId="2" fillId="2" borderId="22" xfId="0" applyNumberFormat="1" applyFont="1" applyFill="1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horizontal="right" vertical="center" wrapText="1"/>
    </xf>
    <xf numFmtId="42" fontId="5" fillId="6" borderId="1" xfId="1" applyFont="1" applyFill="1" applyBorder="1" applyAlignment="1" applyProtection="1">
      <alignment horizontal="right" vertical="center" wrapText="1"/>
      <protection locked="0"/>
    </xf>
    <xf numFmtId="164" fontId="4" fillId="6" borderId="1" xfId="0" applyNumberFormat="1" applyFont="1" applyFill="1" applyBorder="1"/>
    <xf numFmtId="42" fontId="2" fillId="6" borderId="1" xfId="1" applyFont="1" applyFill="1" applyBorder="1" applyAlignment="1" applyProtection="1">
      <alignment vertical="center" wrapText="1"/>
      <protection locked="0"/>
    </xf>
    <xf numFmtId="42" fontId="2" fillId="6" borderId="1" xfId="1" applyFont="1" applyFill="1" applyBorder="1" applyAlignment="1" applyProtection="1">
      <alignment horizontal="right" vertical="center" wrapText="1"/>
      <protection locked="0"/>
    </xf>
    <xf numFmtId="164" fontId="5" fillId="6" borderId="32" xfId="1" applyNumberFormat="1" applyFont="1" applyFill="1" applyBorder="1" applyAlignment="1" applyProtection="1">
      <alignment vertical="center" wrapText="1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42" fontId="3" fillId="6" borderId="32" xfId="1" applyFont="1" applyFill="1" applyBorder="1" applyAlignment="1" applyProtection="1">
      <alignment horizontal="right" vertical="center" wrapText="1"/>
      <protection locked="0"/>
    </xf>
    <xf numFmtId="164" fontId="3" fillId="5" borderId="18" xfId="0" applyNumberFormat="1" applyFont="1" applyFill="1" applyBorder="1" applyAlignment="1">
      <alignment horizontal="center" vertical="center" wrapText="1"/>
    </xf>
    <xf numFmtId="164" fontId="3" fillId="5" borderId="19" xfId="0" applyNumberFormat="1" applyFont="1" applyFill="1" applyBorder="1" applyAlignment="1">
      <alignment horizontal="center" vertical="center" wrapText="1"/>
    </xf>
    <xf numFmtId="164" fontId="3" fillId="5" borderId="20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top" wrapText="1"/>
    </xf>
    <xf numFmtId="0" fontId="3" fillId="6" borderId="32" xfId="0" applyFont="1" applyFill="1" applyBorder="1" applyAlignment="1">
      <alignment horizontal="center" vertical="top" wrapText="1"/>
    </xf>
  </cellXfs>
  <cellStyles count="2">
    <cellStyle name="Moneda [0]" xfId="1" builtinId="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2"/>
  <sheetViews>
    <sheetView tabSelected="1" topLeftCell="A3" zoomScale="80" zoomScaleNormal="80" zoomScaleSheetLayoutView="85" workbookViewId="0">
      <selection activeCell="O19" sqref="O19"/>
    </sheetView>
  </sheetViews>
  <sheetFormatPr baseColWidth="10" defaultColWidth="11.5703125" defaultRowHeight="11.25" x14ac:dyDescent="0.2"/>
  <cols>
    <col min="1" max="1" width="5" style="1" customWidth="1"/>
    <col min="2" max="2" width="6" style="1" customWidth="1"/>
    <col min="3" max="3" width="41.140625" style="1" customWidth="1"/>
    <col min="4" max="4" width="15.140625" style="1" customWidth="1"/>
    <col min="5" max="5" width="12.7109375" style="1" customWidth="1"/>
    <col min="6" max="6" width="7.28515625" style="1" customWidth="1"/>
    <col min="7" max="7" width="7.28515625" style="1" hidden="1" customWidth="1"/>
    <col min="8" max="8" width="17.42578125" style="1" customWidth="1"/>
    <col min="9" max="9" width="16.85546875" style="1" customWidth="1"/>
    <col min="10" max="10" width="17.7109375" style="1" customWidth="1"/>
    <col min="11" max="11" width="17" style="1" hidden="1" customWidth="1"/>
    <col min="12" max="216" width="11.42578125" style="1" customWidth="1"/>
    <col min="217" max="16384" width="11.5703125" style="1"/>
  </cols>
  <sheetData>
    <row r="1" spans="2:11" ht="49.9" customHeight="1" x14ac:dyDescent="0.3">
      <c r="B1" s="62" t="s">
        <v>20</v>
      </c>
      <c r="C1" s="62"/>
      <c r="D1" s="62"/>
      <c r="E1" s="62"/>
      <c r="F1" s="62"/>
      <c r="G1" s="62"/>
      <c r="H1" s="62"/>
      <c r="I1" s="62"/>
      <c r="J1" s="62"/>
    </row>
    <row r="2" spans="2:11" ht="20.45" customHeight="1" thickBot="1" x14ac:dyDescent="0.25">
      <c r="B2" s="56" t="s">
        <v>7</v>
      </c>
      <c r="C2" s="57"/>
      <c r="D2" s="59" t="s">
        <v>21</v>
      </c>
      <c r="E2" s="60"/>
      <c r="F2" s="60"/>
      <c r="G2" s="60"/>
      <c r="H2" s="60"/>
      <c r="I2" s="60"/>
      <c r="J2" s="61"/>
    </row>
    <row r="3" spans="2:11" ht="79.5" thickBot="1" x14ac:dyDescent="0.25">
      <c r="B3" s="2" t="s">
        <v>6</v>
      </c>
      <c r="C3" s="3" t="s">
        <v>9</v>
      </c>
      <c r="D3" s="23" t="s">
        <v>3</v>
      </c>
      <c r="E3" s="23" t="s">
        <v>1</v>
      </c>
      <c r="F3" s="24" t="s">
        <v>0</v>
      </c>
      <c r="G3" s="24" t="s">
        <v>2</v>
      </c>
      <c r="H3" s="25" t="s">
        <v>10</v>
      </c>
      <c r="I3" s="26" t="s">
        <v>19</v>
      </c>
      <c r="J3" s="27" t="s">
        <v>8</v>
      </c>
    </row>
    <row r="4" spans="2:11" ht="135" x14ac:dyDescent="0.2">
      <c r="B4" s="4">
        <v>1</v>
      </c>
      <c r="C4" s="5" t="s">
        <v>11</v>
      </c>
      <c r="D4" s="6">
        <v>53698750</v>
      </c>
      <c r="E4" s="7" t="s">
        <v>18</v>
      </c>
      <c r="F4" s="8">
        <v>475</v>
      </c>
      <c r="G4" s="8">
        <v>19</v>
      </c>
      <c r="H4" s="9"/>
      <c r="I4" s="10"/>
      <c r="J4" s="11"/>
      <c r="K4" s="12">
        <v>53698750</v>
      </c>
    </row>
    <row r="5" spans="2:11" ht="135" x14ac:dyDescent="0.2">
      <c r="B5" s="13">
        <f>1+B4</f>
        <v>2</v>
      </c>
      <c r="C5" s="5" t="s">
        <v>11</v>
      </c>
      <c r="D5" s="14">
        <v>53698750</v>
      </c>
      <c r="E5" s="7" t="s">
        <v>18</v>
      </c>
      <c r="F5" s="15">
        <v>475</v>
      </c>
      <c r="G5" s="8">
        <v>19</v>
      </c>
      <c r="H5" s="9"/>
      <c r="I5" s="10"/>
      <c r="J5" s="11"/>
      <c r="K5" s="12">
        <v>53698750</v>
      </c>
    </row>
    <row r="6" spans="2:11" ht="135.75" thickBot="1" x14ac:dyDescent="0.25">
      <c r="B6" s="13">
        <f t="shared" ref="B6:B18" si="0">1+B5</f>
        <v>3</v>
      </c>
      <c r="C6" s="5" t="s">
        <v>11</v>
      </c>
      <c r="D6" s="14">
        <v>5652500</v>
      </c>
      <c r="E6" s="7" t="s">
        <v>18</v>
      </c>
      <c r="F6" s="15">
        <v>50</v>
      </c>
      <c r="G6" s="8">
        <v>19</v>
      </c>
      <c r="H6" s="9"/>
      <c r="I6" s="10"/>
      <c r="J6" s="11"/>
      <c r="K6" s="16">
        <v>5652500</v>
      </c>
    </row>
    <row r="7" spans="2:11" ht="192" thickBot="1" x14ac:dyDescent="0.25">
      <c r="B7" s="13">
        <f t="shared" si="0"/>
        <v>4</v>
      </c>
      <c r="C7" s="5" t="s">
        <v>12</v>
      </c>
      <c r="D7" s="6">
        <v>6426000</v>
      </c>
      <c r="E7" s="7" t="s">
        <v>18</v>
      </c>
      <c r="F7" s="8">
        <v>45</v>
      </c>
      <c r="G7" s="8">
        <v>19</v>
      </c>
      <c r="H7" s="9"/>
      <c r="I7" s="10"/>
      <c r="J7" s="11"/>
      <c r="K7" s="16">
        <v>6426000</v>
      </c>
    </row>
    <row r="8" spans="2:11" ht="191.25" x14ac:dyDescent="0.2">
      <c r="B8" s="13">
        <f t="shared" si="0"/>
        <v>5</v>
      </c>
      <c r="C8" s="5" t="s">
        <v>12</v>
      </c>
      <c r="D8" s="14">
        <v>1428000</v>
      </c>
      <c r="E8" s="7" t="s">
        <v>18</v>
      </c>
      <c r="F8" s="15">
        <v>10</v>
      </c>
      <c r="G8" s="8">
        <v>19</v>
      </c>
      <c r="H8" s="9"/>
      <c r="I8" s="10"/>
      <c r="J8" s="11"/>
      <c r="K8" s="16">
        <v>1428000</v>
      </c>
    </row>
    <row r="9" spans="2:11" ht="192" thickBot="1" x14ac:dyDescent="0.25">
      <c r="B9" s="13">
        <f t="shared" si="0"/>
        <v>6</v>
      </c>
      <c r="C9" s="5" t="s">
        <v>12</v>
      </c>
      <c r="D9" s="17">
        <v>6426000</v>
      </c>
      <c r="E9" s="7" t="s">
        <v>18</v>
      </c>
      <c r="F9" s="18">
        <v>45</v>
      </c>
      <c r="G9" s="8">
        <v>19</v>
      </c>
      <c r="H9" s="9"/>
      <c r="I9" s="10"/>
      <c r="J9" s="11"/>
      <c r="K9" s="16">
        <v>6426000</v>
      </c>
    </row>
    <row r="10" spans="2:11" ht="168.75" x14ac:dyDescent="0.2">
      <c r="B10" s="13">
        <f t="shared" si="0"/>
        <v>7</v>
      </c>
      <c r="C10" s="5" t="s">
        <v>14</v>
      </c>
      <c r="D10" s="19">
        <v>2302650</v>
      </c>
      <c r="E10" s="7" t="s">
        <v>18</v>
      </c>
      <c r="F10" s="15">
        <v>45</v>
      </c>
      <c r="G10" s="8">
        <v>19</v>
      </c>
      <c r="H10" s="9"/>
      <c r="I10" s="10"/>
      <c r="J10" s="11"/>
      <c r="K10" s="16">
        <v>2302650</v>
      </c>
    </row>
    <row r="11" spans="2:11" ht="168.75" x14ac:dyDescent="0.2">
      <c r="B11" s="13">
        <f t="shared" si="0"/>
        <v>8</v>
      </c>
      <c r="C11" s="5" t="s">
        <v>14</v>
      </c>
      <c r="D11" s="14">
        <v>511700</v>
      </c>
      <c r="E11" s="7" t="s">
        <v>18</v>
      </c>
      <c r="F11" s="15">
        <v>10</v>
      </c>
      <c r="G11" s="8">
        <v>19</v>
      </c>
      <c r="H11" s="9"/>
      <c r="I11" s="10"/>
      <c r="J11" s="11"/>
      <c r="K11" s="16">
        <v>511700</v>
      </c>
    </row>
    <row r="12" spans="2:11" ht="168.75" x14ac:dyDescent="0.2">
      <c r="B12" s="13">
        <f t="shared" si="0"/>
        <v>9</v>
      </c>
      <c r="C12" s="5" t="s">
        <v>14</v>
      </c>
      <c r="D12" s="14">
        <v>2302650</v>
      </c>
      <c r="E12" s="7" t="s">
        <v>18</v>
      </c>
      <c r="F12" s="15">
        <v>45</v>
      </c>
      <c r="G12" s="8">
        <v>19</v>
      </c>
      <c r="H12" s="9"/>
      <c r="I12" s="10"/>
      <c r="J12" s="11"/>
      <c r="K12" s="16">
        <v>2302650</v>
      </c>
    </row>
    <row r="13" spans="2:11" ht="202.5" x14ac:dyDescent="0.2">
      <c r="B13" s="13">
        <f t="shared" si="0"/>
        <v>10</v>
      </c>
      <c r="C13" s="5" t="s">
        <v>15</v>
      </c>
      <c r="D13" s="6">
        <v>1000000</v>
      </c>
      <c r="E13" s="7" t="s">
        <v>18</v>
      </c>
      <c r="F13" s="15">
        <v>2</v>
      </c>
      <c r="G13" s="8">
        <v>19</v>
      </c>
      <c r="H13" s="9"/>
      <c r="I13" s="10"/>
      <c r="J13" s="11"/>
      <c r="K13" s="16">
        <v>1000000</v>
      </c>
    </row>
    <row r="14" spans="2:11" ht="213.75" x14ac:dyDescent="0.2">
      <c r="B14" s="13">
        <f t="shared" si="0"/>
        <v>11</v>
      </c>
      <c r="C14" s="20" t="s">
        <v>17</v>
      </c>
      <c r="D14" s="14">
        <v>1400000</v>
      </c>
      <c r="E14" s="7" t="s">
        <v>18</v>
      </c>
      <c r="F14" s="15">
        <v>2</v>
      </c>
      <c r="G14" s="8">
        <v>19</v>
      </c>
      <c r="H14" s="9"/>
      <c r="I14" s="10"/>
      <c r="J14" s="11"/>
      <c r="K14" s="16">
        <v>1400000</v>
      </c>
    </row>
    <row r="15" spans="2:11" ht="157.5" x14ac:dyDescent="0.2">
      <c r="B15" s="13">
        <f t="shared" si="0"/>
        <v>12</v>
      </c>
      <c r="C15" s="20" t="s">
        <v>16</v>
      </c>
      <c r="D15" s="6">
        <v>1000000</v>
      </c>
      <c r="E15" s="7" t="s">
        <v>18</v>
      </c>
      <c r="F15" s="15">
        <v>1</v>
      </c>
      <c r="G15" s="8">
        <v>19</v>
      </c>
      <c r="H15" s="9"/>
      <c r="I15" s="10"/>
      <c r="J15" s="11"/>
      <c r="K15" s="16">
        <v>1000000</v>
      </c>
    </row>
    <row r="16" spans="2:11" ht="409.5" x14ac:dyDescent="0.2">
      <c r="B16" s="13">
        <f t="shared" si="0"/>
        <v>13</v>
      </c>
      <c r="C16" s="5" t="s">
        <v>13</v>
      </c>
      <c r="D16" s="14">
        <v>616122500</v>
      </c>
      <c r="E16" s="7" t="s">
        <v>18</v>
      </c>
      <c r="F16" s="15">
        <v>950</v>
      </c>
      <c r="G16" s="8">
        <v>19</v>
      </c>
      <c r="H16" s="9"/>
      <c r="I16" s="10"/>
      <c r="J16" s="11"/>
      <c r="K16" s="16">
        <v>616122500</v>
      </c>
    </row>
    <row r="17" spans="2:11" ht="409.5" x14ac:dyDescent="0.2">
      <c r="B17" s="13">
        <f t="shared" si="0"/>
        <v>14</v>
      </c>
      <c r="C17" s="5" t="s">
        <v>13</v>
      </c>
      <c r="D17" s="6">
        <v>64855000</v>
      </c>
      <c r="E17" s="7" t="s">
        <v>18</v>
      </c>
      <c r="F17" s="8">
        <v>100</v>
      </c>
      <c r="G17" s="8">
        <v>19</v>
      </c>
      <c r="H17" s="9"/>
      <c r="I17" s="10"/>
      <c r="J17" s="11"/>
      <c r="K17" s="16">
        <v>64855000</v>
      </c>
    </row>
    <row r="18" spans="2:11" ht="409.5" x14ac:dyDescent="0.2">
      <c r="B18" s="28">
        <f t="shared" si="0"/>
        <v>15</v>
      </c>
      <c r="C18" s="29" t="s">
        <v>13</v>
      </c>
      <c r="D18" s="30">
        <f>616122500+5940000</f>
        <v>622062500</v>
      </c>
      <c r="E18" s="31" t="s">
        <v>18</v>
      </c>
      <c r="F18" s="32">
        <v>955</v>
      </c>
      <c r="G18" s="8">
        <v>19</v>
      </c>
      <c r="H18" s="35"/>
      <c r="I18" s="36"/>
      <c r="J18" s="37"/>
      <c r="K18" s="16">
        <f>616122500+5940000</f>
        <v>622062500</v>
      </c>
    </row>
    <row r="19" spans="2:11" ht="10.15" customHeight="1" x14ac:dyDescent="0.2">
      <c r="B19" s="63" t="s">
        <v>38</v>
      </c>
      <c r="C19" s="63"/>
      <c r="D19" s="63"/>
      <c r="E19" s="63"/>
      <c r="F19" s="63"/>
      <c r="G19" s="34">
        <v>19</v>
      </c>
      <c r="H19" s="38"/>
      <c r="I19" s="39"/>
      <c r="J19" s="39">
        <f>SUM(J4:J18)</f>
        <v>0</v>
      </c>
    </row>
    <row r="20" spans="2:11" ht="13.15" customHeight="1" x14ac:dyDescent="0.2">
      <c r="B20" s="63"/>
      <c r="C20" s="63"/>
      <c r="D20" s="63"/>
      <c r="E20" s="63"/>
      <c r="F20" s="63"/>
      <c r="G20" s="21"/>
      <c r="H20" s="40"/>
      <c r="I20" s="41" t="s">
        <v>4</v>
      </c>
      <c r="J20" s="33">
        <f>I19</f>
        <v>0</v>
      </c>
    </row>
    <row r="21" spans="2:11" ht="13.15" customHeight="1" x14ac:dyDescent="0.2">
      <c r="B21" s="64"/>
      <c r="C21" s="64"/>
      <c r="D21" s="64"/>
      <c r="E21" s="64"/>
      <c r="F21" s="64"/>
      <c r="G21" s="22"/>
      <c r="H21" s="58" t="s">
        <v>5</v>
      </c>
      <c r="I21" s="58"/>
      <c r="J21" s="42">
        <f>SUM(J19:J20)</f>
        <v>0</v>
      </c>
    </row>
    <row r="22" spans="2:11" ht="12.75" x14ac:dyDescent="0.2">
      <c r="B22" s="55" t="s">
        <v>32</v>
      </c>
      <c r="C22" s="55"/>
      <c r="D22" s="55"/>
      <c r="E22" s="55"/>
      <c r="F22" s="55"/>
      <c r="G22" s="55"/>
      <c r="H22" s="55"/>
      <c r="I22" s="55"/>
      <c r="J22" s="55"/>
      <c r="K22" s="55"/>
    </row>
    <row r="23" spans="2:11" ht="12.75" x14ac:dyDescent="0.2">
      <c r="B23" s="52" t="s">
        <v>34</v>
      </c>
      <c r="C23" s="52"/>
      <c r="D23" s="52"/>
      <c r="E23" s="52"/>
      <c r="F23" s="52"/>
      <c r="G23" s="52"/>
      <c r="H23" s="52"/>
      <c r="I23" s="52"/>
      <c r="J23" s="52"/>
      <c r="K23" s="52"/>
    </row>
    <row r="24" spans="2:11" ht="12.75" x14ac:dyDescent="0.2">
      <c r="B24" s="52" t="s">
        <v>35</v>
      </c>
      <c r="C24" s="52"/>
      <c r="D24" s="52"/>
      <c r="E24" s="52"/>
      <c r="F24" s="52"/>
      <c r="G24" s="52"/>
      <c r="H24" s="52"/>
      <c r="I24" s="52"/>
      <c r="J24" s="52"/>
      <c r="K24" s="52"/>
    </row>
    <row r="25" spans="2:11" x14ac:dyDescent="0.2">
      <c r="B25" s="52" t="s">
        <v>37</v>
      </c>
      <c r="C25" s="52"/>
      <c r="D25" s="52"/>
      <c r="E25" s="52"/>
      <c r="F25" s="52"/>
      <c r="G25" s="52"/>
      <c r="H25" s="52"/>
      <c r="I25" s="52"/>
      <c r="J25" s="52"/>
      <c r="K25" s="52"/>
    </row>
    <row r="26" spans="2:11" ht="19.899999999999999" customHeight="1" x14ac:dyDescent="0.2"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2:11" ht="12.75" x14ac:dyDescent="0.2">
      <c r="B27" s="52" t="s">
        <v>33</v>
      </c>
      <c r="C27" s="52"/>
      <c r="D27" s="52"/>
      <c r="E27" s="52"/>
      <c r="F27" s="52"/>
      <c r="G27" s="52"/>
      <c r="H27" s="52"/>
      <c r="I27" s="52"/>
      <c r="J27" s="52"/>
      <c r="K27" s="52"/>
    </row>
    <row r="28" spans="2:11" x14ac:dyDescent="0.2">
      <c r="B28" s="52" t="s">
        <v>36</v>
      </c>
      <c r="C28" s="52"/>
      <c r="D28" s="52"/>
      <c r="E28" s="52"/>
      <c r="F28" s="52"/>
      <c r="G28" s="52"/>
      <c r="H28" s="52"/>
      <c r="I28" s="52"/>
      <c r="J28" s="52"/>
      <c r="K28" s="52"/>
    </row>
    <row r="29" spans="2:11" x14ac:dyDescent="0.2"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2:11" ht="28.15" customHeight="1" x14ac:dyDescent="0.2"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2:11" x14ac:dyDescent="0.2">
      <c r="B31" s="53" t="s">
        <v>22</v>
      </c>
      <c r="C31" s="53"/>
      <c r="D31" s="53"/>
      <c r="E31" s="53"/>
      <c r="F31" s="53"/>
      <c r="G31" s="53"/>
      <c r="H31" s="53"/>
      <c r="I31" s="53"/>
      <c r="J31" s="53"/>
      <c r="K31" s="53"/>
    </row>
    <row r="32" spans="2:11" x14ac:dyDescent="0.2"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3" spans="2:11" ht="12.75" x14ac:dyDescent="0.2">
      <c r="B33" s="54" t="s">
        <v>23</v>
      </c>
      <c r="C33" s="54"/>
      <c r="D33" s="54"/>
      <c r="E33" s="54"/>
      <c r="F33" s="54"/>
      <c r="G33" s="54"/>
      <c r="H33" s="54"/>
      <c r="I33" s="54"/>
      <c r="J33" s="54"/>
      <c r="K33" s="54"/>
    </row>
    <row r="34" spans="2:11" ht="12.75" x14ac:dyDescent="0.2">
      <c r="B34" s="54" t="s">
        <v>24</v>
      </c>
      <c r="C34" s="54"/>
      <c r="D34" s="54"/>
      <c r="E34" s="54"/>
      <c r="F34" s="54"/>
      <c r="G34" s="54"/>
      <c r="H34" s="54"/>
      <c r="I34" s="54"/>
      <c r="J34" s="54"/>
      <c r="K34" s="54"/>
    </row>
    <row r="35" spans="2:11" ht="12.75" x14ac:dyDescent="0.2">
      <c r="B35" s="54" t="s">
        <v>25</v>
      </c>
      <c r="C35" s="54"/>
      <c r="D35" s="54"/>
      <c r="E35" s="54"/>
      <c r="F35" s="54"/>
      <c r="G35" s="54"/>
      <c r="H35" s="54"/>
      <c r="I35" s="54"/>
      <c r="J35" s="54"/>
      <c r="K35" s="54"/>
    </row>
    <row r="36" spans="2:11" x14ac:dyDescent="0.2">
      <c r="B36" s="46" t="s">
        <v>26</v>
      </c>
      <c r="C36" s="47"/>
      <c r="D36" s="47"/>
      <c r="E36" s="47"/>
      <c r="F36" s="47"/>
      <c r="G36" s="47"/>
      <c r="H36" s="47"/>
      <c r="I36" s="47"/>
      <c r="J36" s="47"/>
      <c r="K36" s="48"/>
    </row>
    <row r="37" spans="2:11" x14ac:dyDescent="0.2">
      <c r="B37" s="46"/>
      <c r="C37" s="47"/>
      <c r="D37" s="47"/>
      <c r="E37" s="47"/>
      <c r="F37" s="47"/>
      <c r="G37" s="47"/>
      <c r="H37" s="47"/>
      <c r="I37" s="47"/>
      <c r="J37" s="47"/>
      <c r="K37" s="48"/>
    </row>
    <row r="38" spans="2:11" ht="27" customHeight="1" x14ac:dyDescent="0.2">
      <c r="B38" s="49" t="s">
        <v>27</v>
      </c>
      <c r="C38" s="50"/>
      <c r="D38" s="50"/>
      <c r="E38" s="50"/>
      <c r="F38" s="50"/>
      <c r="G38" s="50"/>
      <c r="H38" s="50"/>
      <c r="I38" s="50"/>
      <c r="J38" s="50"/>
      <c r="K38" s="51"/>
    </row>
    <row r="39" spans="2:11" ht="31.9" customHeight="1" x14ac:dyDescent="0.2">
      <c r="B39" s="49" t="s">
        <v>28</v>
      </c>
      <c r="C39" s="50"/>
      <c r="D39" s="50"/>
      <c r="E39" s="50"/>
      <c r="F39" s="50"/>
      <c r="G39" s="50"/>
      <c r="H39" s="50"/>
      <c r="I39" s="50"/>
      <c r="J39" s="50"/>
      <c r="K39" s="51"/>
    </row>
    <row r="40" spans="2:11" ht="27" customHeight="1" x14ac:dyDescent="0.2">
      <c r="B40" s="49" t="s">
        <v>29</v>
      </c>
      <c r="C40" s="50"/>
      <c r="D40" s="50"/>
      <c r="E40" s="50"/>
      <c r="F40" s="50"/>
      <c r="G40" s="50"/>
      <c r="H40" s="50"/>
      <c r="I40" s="50"/>
      <c r="J40" s="50"/>
      <c r="K40" s="51"/>
    </row>
    <row r="41" spans="2:11" ht="12.75" x14ac:dyDescent="0.2"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1"/>
    </row>
    <row r="42" spans="2:11" ht="13.5" thickBot="1" x14ac:dyDescent="0.25">
      <c r="B42" s="43" t="s">
        <v>31</v>
      </c>
      <c r="C42" s="44"/>
      <c r="D42" s="44"/>
      <c r="E42" s="44"/>
      <c r="F42" s="44"/>
      <c r="G42" s="44"/>
      <c r="H42" s="44"/>
      <c r="I42" s="44"/>
      <c r="J42" s="44"/>
      <c r="K42" s="45"/>
    </row>
  </sheetData>
  <protectedRanges>
    <protectedRange sqref="H21 H19 G20:G21 I20" name="Rango13_2"/>
    <protectedRange sqref="I30 J22:J24 I22:I28" name="Rango13_2_1"/>
  </protectedRanges>
  <autoFilter ref="A3:J3" xr:uid="{00000000-0009-0000-0000-000000000000}"/>
  <mergeCells count="21">
    <mergeCell ref="B2:C2"/>
    <mergeCell ref="H21:I21"/>
    <mergeCell ref="D2:J2"/>
    <mergeCell ref="B1:J1"/>
    <mergeCell ref="B19:F21"/>
    <mergeCell ref="B22:K22"/>
    <mergeCell ref="B23:K23"/>
    <mergeCell ref="B24:K24"/>
    <mergeCell ref="B25:K26"/>
    <mergeCell ref="B27:K27"/>
    <mergeCell ref="B28:K30"/>
    <mergeCell ref="B31:K32"/>
    <mergeCell ref="B33:K33"/>
    <mergeCell ref="B34:K34"/>
    <mergeCell ref="B35:K35"/>
    <mergeCell ref="B42:K42"/>
    <mergeCell ref="B36:K37"/>
    <mergeCell ref="B38:K38"/>
    <mergeCell ref="B39:K39"/>
    <mergeCell ref="B40:K40"/>
    <mergeCell ref="B41:K41"/>
  </mergeCells>
  <pageMargins left="0.78740157480314965" right="0.78740157480314965" top="0.6692913385826772" bottom="0.47244094488188981" header="0.78740157480314965" footer="0.78740157480314965"/>
  <pageSetup scale="17" firstPageNumber="0" orientation="landscape" horizontalDpi="300" verticalDpi="300" r:id="rId1"/>
  <headerFooter alignWithMargins="0">
    <oddHeader>&amp;C&amp;"Times New Roman,Normal"&amp;12UNIVERSIDAD MILITAR NUEVA GRANADA
DIVISION DE CONTRATACION Y ADQUISICIONES  - MINIMA CUANTIA
&amp;"Times New Roman,Negrita"&amp;14
ESTUDIO DE MERCADO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FORMARO PROPUES ECONOM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Garzon</dc:creator>
  <cp:lastModifiedBy>Natabe Carreño Jaimes</cp:lastModifiedBy>
  <cp:lastPrinted>2022-04-19T12:58:19Z</cp:lastPrinted>
  <dcterms:created xsi:type="dcterms:W3CDTF">2013-01-31T20:47:08Z</dcterms:created>
  <dcterms:modified xsi:type="dcterms:W3CDTF">2024-05-23T18:54:49Z</dcterms:modified>
</cp:coreProperties>
</file>