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LEJA 2016-04-22\2016\MAPA DE RIESGOS\"/>
    </mc:Choice>
  </mc:AlternateContent>
  <bookViews>
    <workbookView xWindow="0" yWindow="0" windowWidth="24000" windowHeight="9435"/>
  </bookViews>
  <sheets>
    <sheet name="MAPA DE RIESGOS POR PROCESO" sheetId="2" r:id="rId1"/>
    <sheet name="Opciones" sheetId="3" state="hidden" r:id="rId2"/>
    <sheet name="TABLA DE PROBABILIDAD E IMPACTO" sheetId="4" r:id="rId3"/>
    <sheet name="MATRIZ DE CALIFICACION EVALUACI" sheetId="5" r:id="rId4"/>
    <sheet name="VALORACION DEL CONTROL" sheetId="6" r:id="rId5"/>
  </sheets>
  <externalReferences>
    <externalReference r:id="rId6"/>
  </externalReferences>
  <definedNames>
    <definedName name="_xlnm._FilterDatabase" localSheetId="0" hidden="1">'MAPA DE RIESGOS POR PROCESO'!$AI$20:$AM$555</definedName>
    <definedName name="Fac">Opciones!$A$15:$B$23</definedName>
    <definedName name="FacAna">Opciones!$A$112:$B$121</definedName>
    <definedName name="FacE">Opciones!$A$48:$B$55</definedName>
    <definedName name="FacI">Opciones!$A$26:$B$33</definedName>
    <definedName name="Facin">Opciones!$A$37:$B$44</definedName>
  </definedNames>
  <calcPr calcId="152511"/>
</workbook>
</file>

<file path=xl/calcChain.xml><?xml version="1.0" encoding="utf-8"?>
<calcChain xmlns="http://schemas.openxmlformats.org/spreadsheetml/2006/main">
  <c r="X132" i="2" l="1"/>
  <c r="O132" i="2"/>
  <c r="K132" i="2"/>
  <c r="H132" i="2"/>
  <c r="E132" i="2"/>
  <c r="X131" i="2"/>
  <c r="N131" i="2"/>
  <c r="K131" i="2"/>
  <c r="H131" i="2"/>
  <c r="E131" i="2"/>
  <c r="X130" i="2"/>
  <c r="N130" i="2"/>
  <c r="K130" i="2"/>
  <c r="H130" i="2"/>
  <c r="X129" i="2"/>
  <c r="N129" i="2"/>
  <c r="K129" i="2"/>
  <c r="H129" i="2"/>
  <c r="E129" i="2"/>
  <c r="X128" i="2"/>
  <c r="N128" i="2"/>
  <c r="H128" i="2"/>
  <c r="E128" i="2"/>
  <c r="N127" i="2"/>
  <c r="K127" i="2"/>
  <c r="H127" i="2"/>
  <c r="E127" i="2"/>
  <c r="H45" i="2" l="1"/>
  <c r="AJ119" i="2" l="1"/>
  <c r="K29" i="2"/>
  <c r="AL112" i="2" l="1"/>
  <c r="E87" i="2" l="1"/>
  <c r="E86" i="2"/>
  <c r="E85" i="2"/>
  <c r="E84" i="2"/>
  <c r="E83" i="2"/>
  <c r="E82" i="2"/>
  <c r="N81" i="2"/>
  <c r="E81" i="2"/>
  <c r="K80" i="2" l="1"/>
  <c r="E75" i="2" l="1"/>
  <c r="E76" i="2"/>
  <c r="E77" i="2"/>
  <c r="N78" i="2" l="1"/>
  <c r="K78" i="2"/>
  <c r="N77" i="2"/>
  <c r="K77" i="2"/>
  <c r="H77" i="2"/>
  <c r="N76" i="2" l="1"/>
  <c r="K76" i="2"/>
  <c r="H76" i="2"/>
  <c r="N75" i="2"/>
  <c r="K75" i="2"/>
  <c r="H75" i="2"/>
  <c r="E48" i="2" l="1"/>
  <c r="E49" i="2"/>
  <c r="E50" i="2"/>
  <c r="E46" i="2" l="1"/>
  <c r="E47" i="2"/>
  <c r="K44" i="2" l="1"/>
  <c r="K40" i="2" l="1"/>
  <c r="H37" i="2" l="1"/>
  <c r="K36" i="2"/>
  <c r="N30" i="2" l="1"/>
  <c r="N35" i="2"/>
  <c r="N36" i="2"/>
  <c r="N37" i="2"/>
  <c r="N38" i="2"/>
  <c r="N39" i="2"/>
  <c r="N40" i="2"/>
  <c r="N41" i="2"/>
  <c r="N44" i="2"/>
  <c r="N45" i="2"/>
  <c r="N46" i="2"/>
  <c r="N47" i="2"/>
  <c r="N48" i="2"/>
  <c r="N49" i="2"/>
  <c r="N50" i="2"/>
  <c r="N51" i="2"/>
  <c r="N52" i="2"/>
  <c r="N79"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E45" i="2"/>
  <c r="H47" i="2" l="1"/>
  <c r="K46" i="2"/>
  <c r="H48" i="2"/>
  <c r="K47" i="2"/>
  <c r="H49" i="2"/>
  <c r="H50" i="2"/>
  <c r="H51" i="2"/>
  <c r="K79" i="2"/>
  <c r="H133" i="2"/>
  <c r="K133" i="2"/>
  <c r="H134" i="2"/>
  <c r="K134" i="2"/>
  <c r="H135" i="2"/>
  <c r="K135" i="2"/>
  <c r="H136" i="2"/>
  <c r="K136" i="2"/>
  <c r="H137" i="2"/>
  <c r="K137" i="2"/>
  <c r="H138" i="2"/>
  <c r="K138" i="2"/>
  <c r="H139" i="2"/>
  <c r="K139" i="2"/>
  <c r="H140" i="2"/>
  <c r="K140" i="2"/>
  <c r="H141" i="2"/>
  <c r="K141" i="2"/>
  <c r="H142" i="2"/>
  <c r="K142" i="2"/>
  <c r="H143" i="2"/>
  <c r="K143" i="2"/>
  <c r="H144" i="2"/>
  <c r="K144" i="2"/>
  <c r="H145" i="2"/>
  <c r="K145" i="2"/>
  <c r="H146" i="2"/>
  <c r="K146" i="2"/>
  <c r="H147" i="2"/>
  <c r="K147" i="2"/>
  <c r="H148" i="2"/>
  <c r="K148" i="2"/>
  <c r="H149" i="2"/>
  <c r="K149" i="2"/>
  <c r="H150" i="2"/>
  <c r="K150" i="2"/>
  <c r="H151" i="2"/>
  <c r="K151" i="2"/>
  <c r="H152" i="2"/>
  <c r="K152" i="2"/>
  <c r="H153" i="2"/>
  <c r="K153" i="2"/>
  <c r="H154" i="2"/>
  <c r="K154" i="2"/>
  <c r="H155" i="2"/>
  <c r="K155" i="2"/>
  <c r="H156" i="2"/>
  <c r="K156" i="2"/>
  <c r="H157" i="2"/>
  <c r="K157" i="2"/>
  <c r="H158" i="2"/>
  <c r="K158" i="2"/>
  <c r="H159" i="2"/>
  <c r="K159" i="2"/>
  <c r="H160" i="2"/>
  <c r="K160" i="2"/>
  <c r="H161" i="2"/>
  <c r="K161" i="2"/>
  <c r="H162" i="2"/>
  <c r="K162" i="2"/>
  <c r="H163" i="2"/>
  <c r="K163" i="2"/>
  <c r="H164" i="2"/>
  <c r="K164" i="2"/>
  <c r="H165" i="2"/>
  <c r="K165" i="2"/>
  <c r="H166" i="2"/>
  <c r="K166" i="2"/>
  <c r="H167" i="2"/>
  <c r="K167" i="2"/>
  <c r="H168" i="2"/>
  <c r="K168" i="2"/>
  <c r="H169" i="2"/>
  <c r="K169" i="2"/>
  <c r="H170" i="2"/>
  <c r="K170" i="2"/>
  <c r="H171" i="2"/>
  <c r="K171" i="2"/>
  <c r="H172" i="2"/>
  <c r="K172" i="2"/>
  <c r="H173" i="2"/>
  <c r="K173" i="2"/>
  <c r="H174" i="2"/>
  <c r="K174" i="2"/>
  <c r="H175" i="2"/>
  <c r="K175" i="2"/>
  <c r="H176" i="2"/>
  <c r="K176" i="2"/>
  <c r="H177" i="2"/>
  <c r="K177" i="2"/>
  <c r="H178" i="2"/>
  <c r="K178" i="2"/>
  <c r="H179" i="2"/>
  <c r="K179" i="2"/>
  <c r="H180" i="2"/>
  <c r="K180" i="2"/>
  <c r="H181" i="2"/>
  <c r="K181" i="2"/>
  <c r="H182" i="2"/>
  <c r="K182" i="2"/>
  <c r="H183" i="2"/>
  <c r="K183" i="2"/>
  <c r="H184" i="2"/>
  <c r="K184" i="2"/>
  <c r="H185" i="2"/>
  <c r="K185" i="2"/>
  <c r="H186" i="2"/>
  <c r="K186" i="2"/>
  <c r="H187" i="2"/>
  <c r="K187" i="2"/>
  <c r="H188" i="2"/>
  <c r="K188" i="2"/>
  <c r="H189" i="2"/>
  <c r="K189" i="2"/>
  <c r="H190" i="2"/>
  <c r="K190" i="2"/>
  <c r="H191" i="2"/>
  <c r="K191" i="2"/>
  <c r="H192" i="2"/>
  <c r="K192" i="2"/>
  <c r="H193" i="2"/>
  <c r="K193" i="2"/>
  <c r="H194" i="2"/>
  <c r="K194" i="2"/>
  <c r="H195" i="2"/>
  <c r="K195" i="2"/>
  <c r="H196" i="2"/>
  <c r="K196" i="2"/>
  <c r="H197" i="2"/>
  <c r="K197" i="2"/>
  <c r="H198" i="2"/>
  <c r="K198" i="2"/>
  <c r="H199" i="2"/>
  <c r="K199" i="2"/>
  <c r="H200" i="2"/>
  <c r="K200" i="2"/>
  <c r="H201" i="2"/>
  <c r="K201" i="2"/>
  <c r="H202" i="2"/>
  <c r="K202" i="2"/>
  <c r="H203" i="2"/>
  <c r="K203" i="2"/>
  <c r="H204" i="2"/>
  <c r="K204" i="2"/>
  <c r="H205" i="2"/>
  <c r="K205" i="2"/>
  <c r="H206" i="2"/>
  <c r="K206" i="2"/>
  <c r="H207" i="2"/>
  <c r="K207" i="2"/>
  <c r="H208" i="2"/>
  <c r="K208" i="2"/>
  <c r="H209" i="2"/>
  <c r="K209" i="2"/>
  <c r="H210" i="2"/>
  <c r="K210" i="2"/>
  <c r="H211" i="2"/>
  <c r="K211" i="2"/>
  <c r="H212" i="2"/>
  <c r="K212" i="2"/>
  <c r="H213" i="2"/>
  <c r="K213" i="2"/>
  <c r="H214" i="2"/>
  <c r="K214" i="2"/>
  <c r="H215" i="2"/>
  <c r="K215" i="2"/>
  <c r="H216" i="2"/>
  <c r="K216" i="2"/>
  <c r="H217" i="2"/>
  <c r="K217" i="2"/>
  <c r="H218" i="2"/>
  <c r="K218" i="2"/>
  <c r="H219" i="2"/>
  <c r="K219" i="2"/>
  <c r="H220" i="2"/>
  <c r="K220" i="2"/>
  <c r="H221" i="2"/>
  <c r="K221" i="2"/>
  <c r="H222" i="2"/>
  <c r="K222" i="2"/>
  <c r="H223" i="2"/>
  <c r="K223" i="2"/>
  <c r="H224" i="2"/>
  <c r="K224" i="2"/>
  <c r="H225" i="2"/>
  <c r="K225" i="2"/>
  <c r="H226" i="2"/>
  <c r="K226" i="2"/>
  <c r="H227" i="2"/>
  <c r="K227" i="2"/>
  <c r="H228" i="2"/>
  <c r="K228" i="2"/>
  <c r="H229" i="2"/>
  <c r="K229" i="2"/>
  <c r="H230" i="2"/>
  <c r="K230" i="2"/>
  <c r="H231" i="2"/>
  <c r="K231" i="2"/>
  <c r="H232" i="2"/>
  <c r="K232" i="2"/>
  <c r="H233" i="2"/>
  <c r="K233" i="2"/>
  <c r="H234" i="2"/>
  <c r="K234" i="2"/>
  <c r="H235" i="2"/>
  <c r="K235" i="2"/>
  <c r="H236" i="2"/>
  <c r="K236" i="2"/>
  <c r="H237" i="2"/>
  <c r="K237" i="2"/>
  <c r="H238" i="2"/>
  <c r="K238" i="2"/>
  <c r="H239" i="2"/>
  <c r="K239" i="2"/>
  <c r="H240" i="2"/>
  <c r="K240" i="2"/>
  <c r="H241" i="2"/>
  <c r="K241" i="2"/>
  <c r="H242" i="2"/>
  <c r="K242" i="2"/>
  <c r="H243" i="2"/>
  <c r="K243" i="2"/>
  <c r="H244" i="2"/>
  <c r="K244" i="2"/>
  <c r="H245" i="2"/>
  <c r="K245" i="2"/>
  <c r="H246" i="2"/>
  <c r="K246" i="2"/>
  <c r="H247" i="2"/>
  <c r="K247" i="2"/>
  <c r="H248" i="2"/>
  <c r="K248" i="2"/>
  <c r="H249" i="2"/>
  <c r="K249" i="2"/>
  <c r="H250" i="2"/>
  <c r="K250" i="2"/>
  <c r="H251" i="2"/>
  <c r="K251" i="2"/>
  <c r="H252" i="2"/>
  <c r="K252" i="2"/>
  <c r="H253" i="2"/>
  <c r="K253" i="2"/>
  <c r="H254" i="2"/>
  <c r="K254" i="2"/>
  <c r="H255" i="2"/>
  <c r="K255" i="2"/>
  <c r="H256" i="2"/>
  <c r="K256" i="2"/>
  <c r="H257" i="2"/>
  <c r="K257" i="2"/>
  <c r="H258" i="2"/>
  <c r="K258" i="2"/>
  <c r="H259" i="2"/>
  <c r="K259" i="2"/>
  <c r="H260" i="2"/>
  <c r="K260" i="2"/>
  <c r="H261" i="2"/>
  <c r="K261" i="2"/>
  <c r="H262" i="2"/>
  <c r="K262" i="2"/>
  <c r="H263" i="2"/>
  <c r="K263" i="2"/>
  <c r="H264" i="2"/>
  <c r="K264" i="2"/>
  <c r="H265" i="2"/>
  <c r="K265" i="2"/>
  <c r="H266" i="2"/>
  <c r="K266" i="2"/>
  <c r="H267" i="2"/>
  <c r="K267" i="2"/>
  <c r="H268" i="2"/>
  <c r="K268" i="2"/>
  <c r="H269" i="2"/>
  <c r="K269" i="2"/>
  <c r="H270" i="2"/>
  <c r="K270" i="2"/>
  <c r="H271" i="2"/>
  <c r="K271" i="2"/>
  <c r="H272" i="2"/>
  <c r="K272" i="2"/>
  <c r="H273" i="2"/>
  <c r="K273" i="2"/>
  <c r="H274" i="2"/>
  <c r="K274" i="2"/>
  <c r="H275" i="2"/>
  <c r="K275" i="2"/>
  <c r="H276" i="2"/>
  <c r="K276" i="2"/>
  <c r="H277" i="2"/>
  <c r="K277" i="2"/>
  <c r="H278" i="2"/>
  <c r="K278" i="2"/>
  <c r="H279" i="2"/>
  <c r="K279" i="2"/>
  <c r="H280" i="2"/>
  <c r="K280" i="2"/>
  <c r="H281" i="2"/>
  <c r="K281" i="2"/>
  <c r="H282" i="2"/>
  <c r="K282" i="2"/>
  <c r="H283" i="2"/>
  <c r="K283" i="2"/>
  <c r="H284" i="2"/>
  <c r="K284" i="2"/>
  <c r="H285" i="2"/>
  <c r="K285" i="2"/>
  <c r="H286" i="2"/>
  <c r="K286" i="2"/>
  <c r="H287" i="2"/>
  <c r="K287" i="2"/>
  <c r="H288" i="2"/>
  <c r="K288" i="2"/>
  <c r="H289" i="2"/>
  <c r="K289" i="2"/>
  <c r="H290" i="2"/>
  <c r="K290" i="2"/>
  <c r="H291" i="2"/>
  <c r="K291" i="2"/>
  <c r="H292" i="2"/>
  <c r="K292" i="2"/>
  <c r="H293" i="2"/>
  <c r="K293" i="2"/>
  <c r="H294" i="2"/>
  <c r="K294" i="2"/>
  <c r="H295" i="2"/>
  <c r="K295" i="2"/>
  <c r="H296" i="2"/>
  <c r="K296" i="2"/>
  <c r="H297" i="2"/>
  <c r="K297" i="2"/>
  <c r="H298" i="2"/>
  <c r="K298" i="2"/>
  <c r="H299" i="2"/>
  <c r="K299" i="2"/>
  <c r="H300" i="2"/>
  <c r="K300" i="2"/>
  <c r="H301" i="2"/>
  <c r="K301" i="2"/>
  <c r="H302" i="2"/>
  <c r="K302" i="2"/>
  <c r="H303" i="2"/>
  <c r="K303" i="2"/>
  <c r="H304" i="2"/>
  <c r="K304" i="2"/>
  <c r="H305" i="2"/>
  <c r="K305" i="2"/>
  <c r="H306" i="2"/>
  <c r="K306" i="2"/>
  <c r="H307" i="2"/>
  <c r="K307" i="2"/>
  <c r="H308" i="2"/>
  <c r="K308" i="2"/>
  <c r="H309" i="2"/>
  <c r="K309" i="2"/>
  <c r="H310" i="2"/>
  <c r="K310" i="2"/>
  <c r="H311" i="2"/>
  <c r="K311" i="2"/>
  <c r="H312" i="2"/>
  <c r="K312" i="2"/>
  <c r="H313" i="2"/>
  <c r="K313" i="2"/>
  <c r="H314" i="2"/>
  <c r="K314" i="2"/>
  <c r="H315" i="2"/>
  <c r="K315" i="2"/>
  <c r="H316" i="2"/>
  <c r="K316" i="2"/>
  <c r="H317" i="2"/>
  <c r="K317" i="2"/>
  <c r="H318" i="2"/>
  <c r="K318" i="2"/>
  <c r="H319" i="2"/>
  <c r="K319" i="2"/>
  <c r="H320" i="2"/>
  <c r="K320" i="2"/>
  <c r="H321" i="2"/>
  <c r="K321" i="2"/>
  <c r="H322" i="2"/>
  <c r="K322" i="2"/>
  <c r="H323" i="2"/>
  <c r="K323" i="2"/>
  <c r="H324" i="2"/>
  <c r="K324" i="2"/>
  <c r="H325" i="2"/>
  <c r="K325" i="2"/>
  <c r="H326" i="2"/>
  <c r="K326" i="2"/>
  <c r="H327" i="2"/>
  <c r="K327" i="2"/>
  <c r="H328" i="2"/>
  <c r="K328" i="2"/>
  <c r="H329" i="2"/>
  <c r="K329" i="2"/>
  <c r="H330" i="2"/>
  <c r="K330" i="2"/>
  <c r="H331" i="2"/>
  <c r="K331" i="2"/>
  <c r="H332" i="2"/>
  <c r="K332" i="2"/>
  <c r="H333" i="2"/>
  <c r="K333" i="2"/>
  <c r="H334" i="2"/>
  <c r="K334" i="2"/>
  <c r="H335" i="2"/>
  <c r="K335" i="2"/>
  <c r="H336" i="2"/>
  <c r="K336" i="2"/>
  <c r="H337" i="2"/>
  <c r="K337" i="2"/>
  <c r="H338" i="2"/>
  <c r="K338" i="2"/>
  <c r="H339" i="2"/>
  <c r="K339" i="2"/>
  <c r="H340" i="2"/>
  <c r="K340" i="2"/>
  <c r="H341" i="2"/>
  <c r="K341" i="2"/>
  <c r="H342" i="2"/>
  <c r="K342" i="2"/>
  <c r="H343" i="2"/>
  <c r="K343" i="2"/>
  <c r="H344" i="2"/>
  <c r="K344" i="2"/>
  <c r="H345" i="2"/>
  <c r="K345" i="2"/>
  <c r="H346" i="2"/>
  <c r="K346" i="2"/>
  <c r="H347" i="2"/>
  <c r="K347" i="2"/>
  <c r="H348" i="2"/>
  <c r="K348" i="2"/>
  <c r="H349" i="2"/>
  <c r="K349" i="2"/>
  <c r="H350" i="2"/>
  <c r="K350" i="2"/>
  <c r="H351" i="2"/>
  <c r="K351" i="2"/>
  <c r="H352" i="2"/>
  <c r="K352" i="2"/>
  <c r="H353" i="2"/>
  <c r="K353" i="2"/>
  <c r="H354" i="2"/>
  <c r="K354" i="2"/>
  <c r="H355" i="2"/>
  <c r="K355" i="2"/>
  <c r="H356" i="2"/>
  <c r="K356" i="2"/>
  <c r="H357" i="2"/>
  <c r="K357" i="2"/>
  <c r="H358" i="2"/>
  <c r="K358" i="2"/>
  <c r="H359" i="2"/>
  <c r="K359" i="2"/>
  <c r="H360" i="2"/>
  <c r="K360" i="2"/>
  <c r="H361" i="2"/>
  <c r="K361" i="2"/>
  <c r="H362" i="2"/>
  <c r="K362" i="2"/>
  <c r="H363" i="2"/>
  <c r="K363" i="2"/>
  <c r="H364" i="2"/>
  <c r="K364" i="2"/>
  <c r="H365" i="2"/>
  <c r="K365" i="2"/>
  <c r="H366" i="2"/>
  <c r="K366" i="2"/>
  <c r="H367" i="2"/>
  <c r="K367" i="2"/>
  <c r="H368" i="2"/>
  <c r="K368" i="2"/>
  <c r="H369" i="2"/>
  <c r="K369" i="2"/>
  <c r="H370" i="2"/>
  <c r="K370" i="2"/>
  <c r="H371" i="2"/>
  <c r="K371" i="2"/>
  <c r="H372" i="2"/>
  <c r="K372" i="2"/>
  <c r="H373" i="2"/>
  <c r="K373" i="2"/>
  <c r="H374" i="2"/>
  <c r="K374" i="2"/>
  <c r="H375" i="2"/>
  <c r="K375" i="2"/>
  <c r="H376" i="2"/>
  <c r="K376" i="2"/>
  <c r="H377" i="2"/>
  <c r="K377" i="2"/>
  <c r="H378" i="2"/>
  <c r="K378" i="2"/>
  <c r="H379" i="2"/>
  <c r="K379" i="2"/>
  <c r="H380" i="2"/>
  <c r="K380" i="2"/>
  <c r="H381" i="2"/>
  <c r="K381" i="2"/>
  <c r="H382" i="2"/>
  <c r="K382" i="2"/>
  <c r="H383" i="2"/>
  <c r="K383" i="2"/>
  <c r="H384" i="2"/>
  <c r="K384" i="2"/>
  <c r="H385" i="2"/>
  <c r="K385" i="2"/>
  <c r="H386" i="2"/>
  <c r="K386" i="2"/>
  <c r="H387" i="2"/>
  <c r="K387" i="2"/>
  <c r="H388" i="2"/>
  <c r="K388" i="2"/>
  <c r="H389" i="2"/>
  <c r="K389" i="2"/>
  <c r="H390" i="2"/>
  <c r="K390" i="2"/>
  <c r="H391" i="2"/>
  <c r="K391" i="2"/>
  <c r="H392" i="2"/>
  <c r="K392" i="2"/>
  <c r="H393" i="2"/>
  <c r="K393" i="2"/>
  <c r="H394" i="2"/>
  <c r="K394" i="2"/>
  <c r="H395" i="2"/>
  <c r="K395" i="2"/>
  <c r="H396" i="2"/>
  <c r="K396" i="2"/>
  <c r="H397" i="2"/>
  <c r="K397" i="2"/>
  <c r="H398" i="2"/>
  <c r="K398" i="2"/>
  <c r="H399" i="2"/>
  <c r="K399" i="2"/>
  <c r="H400" i="2"/>
  <c r="K400" i="2"/>
  <c r="H401" i="2"/>
  <c r="K401" i="2"/>
  <c r="H402" i="2"/>
  <c r="K402" i="2"/>
  <c r="H403" i="2"/>
  <c r="K403" i="2"/>
  <c r="H404" i="2"/>
  <c r="K404" i="2"/>
  <c r="H405" i="2"/>
  <c r="K405" i="2"/>
  <c r="H406" i="2"/>
  <c r="K406" i="2"/>
  <c r="H407" i="2"/>
  <c r="K407" i="2"/>
  <c r="H408" i="2"/>
  <c r="K408" i="2"/>
  <c r="H409" i="2"/>
  <c r="K409" i="2"/>
  <c r="H410" i="2"/>
  <c r="K410" i="2"/>
  <c r="H411" i="2"/>
  <c r="K411" i="2"/>
  <c r="H412" i="2"/>
  <c r="K412" i="2"/>
  <c r="H413" i="2"/>
  <c r="K413" i="2"/>
  <c r="H414" i="2"/>
  <c r="K414" i="2"/>
  <c r="H415" i="2"/>
  <c r="K415" i="2"/>
  <c r="H416" i="2"/>
  <c r="K416" i="2"/>
  <c r="H417" i="2"/>
  <c r="K417" i="2"/>
  <c r="H418" i="2"/>
  <c r="K418" i="2"/>
  <c r="H419" i="2"/>
  <c r="K419" i="2"/>
  <c r="H420" i="2"/>
  <c r="K420" i="2"/>
  <c r="H421" i="2"/>
  <c r="K421" i="2"/>
  <c r="H422" i="2"/>
  <c r="K422" i="2"/>
  <c r="H423" i="2"/>
  <c r="K423" i="2"/>
  <c r="H424" i="2"/>
  <c r="K424" i="2"/>
  <c r="H425" i="2"/>
  <c r="K425" i="2"/>
  <c r="H426" i="2"/>
  <c r="K426" i="2"/>
  <c r="H427" i="2"/>
  <c r="K427" i="2"/>
  <c r="H428" i="2"/>
  <c r="K428" i="2"/>
  <c r="H429" i="2"/>
  <c r="K429" i="2"/>
  <c r="H430" i="2"/>
  <c r="K430" i="2"/>
  <c r="H431" i="2"/>
  <c r="K431" i="2"/>
  <c r="H432" i="2"/>
  <c r="K432" i="2"/>
  <c r="H433" i="2"/>
  <c r="K433" i="2"/>
  <c r="H434" i="2"/>
  <c r="K434" i="2"/>
  <c r="H435" i="2"/>
  <c r="K435" i="2"/>
  <c r="H436" i="2"/>
  <c r="K436" i="2"/>
  <c r="H437" i="2"/>
  <c r="K437" i="2"/>
  <c r="H438" i="2"/>
  <c r="K438" i="2"/>
  <c r="H439" i="2"/>
  <c r="K439" i="2"/>
  <c r="H440" i="2"/>
  <c r="K440" i="2"/>
  <c r="H441" i="2"/>
  <c r="K441" i="2"/>
  <c r="H442" i="2"/>
  <c r="K442" i="2"/>
  <c r="H443" i="2"/>
  <c r="K443" i="2"/>
  <c r="H444" i="2"/>
  <c r="K444" i="2"/>
  <c r="H445" i="2"/>
  <c r="K445" i="2"/>
  <c r="H446" i="2"/>
  <c r="K446" i="2"/>
  <c r="H447" i="2"/>
  <c r="K447" i="2"/>
  <c r="H448" i="2"/>
  <c r="K448" i="2"/>
  <c r="H449" i="2"/>
  <c r="K449" i="2"/>
  <c r="H450" i="2"/>
  <c r="K450" i="2"/>
  <c r="H451" i="2"/>
  <c r="K451" i="2"/>
  <c r="H452" i="2"/>
  <c r="K452" i="2"/>
  <c r="H453" i="2"/>
  <c r="K453" i="2"/>
  <c r="H454" i="2"/>
  <c r="K454" i="2"/>
  <c r="H455" i="2"/>
  <c r="K455" i="2"/>
  <c r="H456" i="2"/>
  <c r="K456" i="2"/>
  <c r="H457" i="2"/>
  <c r="K457" i="2"/>
  <c r="H458" i="2"/>
  <c r="K458" i="2"/>
  <c r="H459" i="2"/>
  <c r="K459" i="2"/>
  <c r="H460" i="2"/>
  <c r="K460" i="2"/>
  <c r="H461" i="2"/>
  <c r="K461" i="2"/>
  <c r="H462" i="2"/>
  <c r="K462" i="2"/>
  <c r="H463" i="2"/>
  <c r="K463" i="2"/>
  <c r="H464" i="2"/>
  <c r="K464" i="2"/>
  <c r="H465" i="2"/>
  <c r="K465" i="2"/>
  <c r="H466" i="2"/>
  <c r="K466" i="2"/>
  <c r="H467" i="2"/>
  <c r="K467" i="2"/>
  <c r="H468" i="2"/>
  <c r="K468" i="2"/>
  <c r="H469" i="2"/>
  <c r="K469" i="2"/>
  <c r="H470" i="2"/>
  <c r="K470" i="2"/>
  <c r="H471" i="2"/>
  <c r="K471" i="2"/>
  <c r="H472" i="2"/>
  <c r="K472" i="2"/>
  <c r="H473" i="2"/>
  <c r="K473" i="2"/>
  <c r="H474" i="2"/>
  <c r="K474" i="2"/>
  <c r="H475" i="2"/>
  <c r="K475" i="2"/>
  <c r="H476" i="2"/>
  <c r="K476" i="2"/>
  <c r="H477" i="2"/>
  <c r="K477" i="2"/>
  <c r="H478" i="2"/>
  <c r="K478" i="2"/>
  <c r="H479" i="2"/>
  <c r="K479" i="2"/>
  <c r="H480" i="2"/>
  <c r="K480" i="2"/>
  <c r="H481" i="2"/>
  <c r="K481" i="2"/>
  <c r="H482" i="2"/>
  <c r="K482" i="2"/>
  <c r="H483" i="2"/>
  <c r="K483" i="2"/>
  <c r="H484" i="2"/>
  <c r="K484" i="2"/>
  <c r="H485" i="2"/>
  <c r="K485" i="2"/>
  <c r="H486" i="2"/>
  <c r="K486" i="2"/>
  <c r="H487" i="2"/>
  <c r="K487" i="2"/>
  <c r="H488" i="2"/>
  <c r="K488" i="2"/>
  <c r="H489" i="2"/>
  <c r="K489" i="2"/>
  <c r="H490" i="2"/>
  <c r="K490" i="2"/>
  <c r="H491" i="2"/>
  <c r="K491" i="2"/>
  <c r="H492" i="2"/>
  <c r="K492" i="2"/>
  <c r="H493" i="2"/>
  <c r="K493" i="2"/>
  <c r="H494" i="2"/>
  <c r="K494" i="2"/>
  <c r="H495" i="2"/>
  <c r="K495" i="2"/>
  <c r="H496" i="2"/>
  <c r="K496" i="2"/>
  <c r="H497" i="2"/>
  <c r="K497" i="2"/>
  <c r="H498" i="2"/>
  <c r="K498" i="2"/>
  <c r="H499" i="2"/>
  <c r="K499" i="2"/>
  <c r="H500" i="2"/>
  <c r="K500" i="2"/>
  <c r="H501" i="2"/>
  <c r="K501" i="2"/>
  <c r="H502" i="2"/>
  <c r="K502" i="2"/>
  <c r="H503" i="2"/>
  <c r="K503" i="2"/>
  <c r="H504" i="2"/>
  <c r="K504" i="2"/>
  <c r="H505" i="2"/>
  <c r="K505" i="2"/>
  <c r="H506" i="2"/>
  <c r="K506" i="2"/>
  <c r="H507" i="2"/>
  <c r="K507" i="2"/>
  <c r="H508" i="2"/>
  <c r="K508" i="2"/>
  <c r="H509" i="2"/>
  <c r="K509" i="2"/>
  <c r="H510" i="2"/>
  <c r="K510" i="2"/>
  <c r="H511" i="2"/>
  <c r="K511" i="2"/>
  <c r="H512" i="2"/>
  <c r="K512" i="2"/>
  <c r="H513" i="2"/>
  <c r="K513" i="2"/>
  <c r="H514" i="2"/>
  <c r="K514" i="2"/>
  <c r="H515" i="2"/>
  <c r="K515" i="2"/>
  <c r="H516" i="2"/>
  <c r="K516" i="2"/>
  <c r="H517" i="2"/>
  <c r="K517" i="2"/>
  <c r="H518" i="2"/>
  <c r="K518" i="2"/>
  <c r="H519" i="2"/>
  <c r="K519" i="2"/>
  <c r="H520" i="2"/>
  <c r="K520" i="2"/>
  <c r="H521" i="2"/>
  <c r="K521" i="2"/>
  <c r="H522" i="2"/>
  <c r="K522" i="2"/>
  <c r="H523" i="2"/>
  <c r="K523" i="2"/>
  <c r="H524" i="2"/>
  <c r="K524" i="2"/>
  <c r="H525" i="2"/>
  <c r="K525" i="2"/>
  <c r="H526" i="2"/>
  <c r="K526" i="2"/>
  <c r="H527" i="2"/>
  <c r="K527" i="2"/>
  <c r="H528" i="2"/>
  <c r="K528" i="2"/>
  <c r="H529" i="2"/>
  <c r="K529" i="2"/>
  <c r="H530" i="2"/>
  <c r="K530" i="2"/>
  <c r="H531" i="2"/>
  <c r="K531" i="2"/>
  <c r="H532" i="2"/>
  <c r="K532" i="2"/>
  <c r="H533" i="2"/>
  <c r="K533" i="2"/>
  <c r="H534" i="2"/>
  <c r="K534" i="2"/>
  <c r="H535" i="2"/>
  <c r="K535" i="2"/>
  <c r="H536" i="2"/>
  <c r="K536" i="2"/>
  <c r="H537" i="2"/>
  <c r="K537" i="2"/>
  <c r="H538" i="2"/>
  <c r="K538" i="2"/>
  <c r="H539" i="2"/>
  <c r="K539" i="2"/>
  <c r="H540" i="2"/>
  <c r="K540" i="2"/>
  <c r="H541" i="2"/>
  <c r="K541" i="2"/>
  <c r="H542" i="2"/>
  <c r="K542" i="2"/>
  <c r="H543" i="2"/>
  <c r="K543" i="2"/>
  <c r="H544" i="2"/>
  <c r="K544" i="2"/>
  <c r="H545" i="2"/>
  <c r="K545" i="2"/>
  <c r="H546" i="2"/>
  <c r="K546" i="2"/>
  <c r="H547" i="2"/>
  <c r="K547" i="2"/>
  <c r="H548" i="2"/>
  <c r="K548" i="2"/>
  <c r="H549" i="2"/>
  <c r="K549" i="2"/>
  <c r="H550" i="2"/>
  <c r="K550" i="2"/>
  <c r="H551" i="2"/>
  <c r="K551" i="2"/>
  <c r="H552" i="2"/>
  <c r="K552" i="2"/>
  <c r="H553" i="2"/>
  <c r="K553" i="2"/>
  <c r="H554" i="2"/>
  <c r="K554" i="2"/>
  <c r="H555" i="2"/>
  <c r="K555" i="2"/>
  <c r="K26" i="2" l="1"/>
  <c r="E26" i="2"/>
  <c r="H26" i="2"/>
  <c r="N26" i="2"/>
  <c r="E27" i="2"/>
  <c r="K27" i="2"/>
  <c r="E28" i="2"/>
  <c r="K28" i="2"/>
  <c r="E29" i="2"/>
  <c r="H21" i="2" l="1"/>
  <c r="N22" i="2" l="1"/>
  <c r="N23" i="2"/>
  <c r="N24" i="2"/>
  <c r="N25" i="2"/>
  <c r="K31" i="2" l="1"/>
  <c r="K34" i="2"/>
  <c r="K35" i="2"/>
  <c r="K37" i="2"/>
  <c r="K38" i="2"/>
  <c r="K39" i="2"/>
  <c r="K41" i="2"/>
  <c r="K42" i="2"/>
  <c r="K43" i="2"/>
  <c r="K45" i="2"/>
  <c r="K21" i="2"/>
  <c r="H22" i="2"/>
  <c r="H23" i="2"/>
  <c r="H24" i="2"/>
  <c r="H31" i="2"/>
  <c r="H34" i="2"/>
  <c r="H35" i="2"/>
  <c r="H36" i="2"/>
  <c r="H39" i="2"/>
  <c r="H40" i="2"/>
  <c r="H44" i="2"/>
  <c r="H46" i="2"/>
  <c r="E21" i="2"/>
  <c r="N21" i="2" l="1"/>
  <c r="E44" i="2"/>
  <c r="E43" i="2"/>
  <c r="E42" i="2"/>
  <c r="E41" i="2"/>
  <c r="E40" i="2"/>
  <c r="E39" i="2"/>
  <c r="E35" i="2"/>
  <c r="E34" i="2"/>
  <c r="E31" i="2"/>
</calcChain>
</file>

<file path=xl/sharedStrings.xml><?xml version="1.0" encoding="utf-8"?>
<sst xmlns="http://schemas.openxmlformats.org/spreadsheetml/2006/main" count="3275" uniqueCount="1251">
  <si>
    <t>ESTABLECIMIENTO DEL CONTEXTO</t>
  </si>
  <si>
    <t>VALORACION DEL RIESGO</t>
  </si>
  <si>
    <t>TRATAMIENTO DEL RIESGO</t>
  </si>
  <si>
    <t>MONITOREO Y REVISION</t>
  </si>
  <si>
    <t>PROCESOS</t>
  </si>
  <si>
    <t>FACTORES EXTERNOS</t>
  </si>
  <si>
    <t>FACTORES INTERNOS</t>
  </si>
  <si>
    <t>IDENTIFICACION DEL RIESGO</t>
  </si>
  <si>
    <t>ANALISIS DEL RIESGO</t>
  </si>
  <si>
    <t>EVALUACION DEL RIESGO INHERENTE</t>
  </si>
  <si>
    <t>CONTROL DEL RIESGO</t>
  </si>
  <si>
    <t>NUEVA EVALUACION: RIESGO RESIDUAL</t>
  </si>
  <si>
    <t>OPCION DE MANEJO</t>
  </si>
  <si>
    <t>PLAN DE MEJORAMIENTO</t>
  </si>
  <si>
    <t>REVISION</t>
  </si>
  <si>
    <t>DESACTIVACION DEL RIESGO</t>
  </si>
  <si>
    <t>MACROPROCESO</t>
  </si>
  <si>
    <t>PROCESO</t>
  </si>
  <si>
    <t xml:space="preserve">FACTORES EXTERNOS </t>
  </si>
  <si>
    <t>DESCRIPCION</t>
  </si>
  <si>
    <t>OBSERVACIONES</t>
  </si>
  <si>
    <t>PARTES EXTERNAS INTERESADAS</t>
  </si>
  <si>
    <t xml:space="preserve">FACTORES INTERNOS </t>
  </si>
  <si>
    <t>PARTES INTERNAS INTERESADAS</t>
  </si>
  <si>
    <t>RIESGOS ASOCIADOS A UN ENFOQUE DE GESTION SOCIALMENTE RESPOSABLE</t>
  </si>
  <si>
    <t>RIESGOS ASOCIADOS A LA GESTION INSTITUCIONAL</t>
  </si>
  <si>
    <t>DESCRIPCION DE LA FUENTE O GENERADOR</t>
  </si>
  <si>
    <t>AREA DE IMPACTO</t>
  </si>
  <si>
    <t>DESCRIPCION DE CAUSAS</t>
  </si>
  <si>
    <t>EFECTOS O CONSECUENCIAS</t>
  </si>
  <si>
    <t>TIPO DE RIESGO</t>
  </si>
  <si>
    <t>IMPACTO DEL RIESGO</t>
  </si>
  <si>
    <t>PROBABILIDAD</t>
  </si>
  <si>
    <t>ZONA DE RIESGO</t>
  </si>
  <si>
    <t>¿ES DEL CONTROL INSTITUCIONAL?</t>
  </si>
  <si>
    <t>¿EXISTE CONTROL?</t>
  </si>
  <si>
    <t>¿SE APLICA EL CONTROL?</t>
  </si>
  <si>
    <t>PREVENTIVO</t>
  </si>
  <si>
    <t>CORRECTIVO</t>
  </si>
  <si>
    <t>¿ESTA DOCUMENTADO?</t>
  </si>
  <si>
    <t>¿EXISTE DOCUMENTO?</t>
  </si>
  <si>
    <t>CONTROL PROPUESTO</t>
  </si>
  <si>
    <t>TIPO DE CONTROL</t>
  </si>
  <si>
    <t>PUNTAJE: Herramienta para ejercer el control</t>
  </si>
  <si>
    <t>PUNTAJE: Seguimiento al control</t>
  </si>
  <si>
    <t>PUNTAJE FINAL</t>
  </si>
  <si>
    <t>NUEVA ZONA DE RIESGO</t>
  </si>
  <si>
    <t>ACCION</t>
  </si>
  <si>
    <t>RESPONSABLE</t>
  </si>
  <si>
    <t>FECHA DE IMPLEMENTACION</t>
  </si>
  <si>
    <t>PRODUCTO</t>
  </si>
  <si>
    <t>TIPO DE INDICADOR</t>
  </si>
  <si>
    <t>FECHA DE REVISION</t>
  </si>
  <si>
    <t>¿SE MATERIALIZO EL RIESGO?</t>
  </si>
  <si>
    <t>FECHA DE MATERIALIZACION</t>
  </si>
  <si>
    <t>COMENTARIOS Y OBSERVACIONES</t>
  </si>
  <si>
    <t>SOLICITUD: OFIPLA</t>
  </si>
  <si>
    <t>APROBACION DE SOLICITUD: Lider de proceso</t>
  </si>
  <si>
    <t>VERIFICACION: OFIPLA</t>
  </si>
  <si>
    <t>APROBACION: Representante de la alta dirección</t>
  </si>
  <si>
    <t>ELIMINACION O INACTIVACION: Administrador sistema KAWAK</t>
  </si>
  <si>
    <t>UNIVERSIDAD MILITAR NUEVA GRANADA</t>
  </si>
  <si>
    <t>GESTION DEL RIESGO PARA EL ÉXITO SOSTENIDO DE LA ORGANIZACIÓN</t>
  </si>
  <si>
    <t>MAPA DE RIESGOS DEL PROCESO</t>
  </si>
  <si>
    <t>POLITICA PARA LA GESTION DEL RIESGO</t>
  </si>
  <si>
    <t>EVALUACION Y SEGUIMIENTO</t>
  </si>
  <si>
    <t>LEGAL</t>
  </si>
  <si>
    <t>Ajustes normas sectoriales, reforma educativa.</t>
  </si>
  <si>
    <t>CLIENTES</t>
  </si>
  <si>
    <t>Educación formal    Educación no formal</t>
  </si>
  <si>
    <t>POLITICAS, OBJETIVOS Y ESTRATEGIAS</t>
  </si>
  <si>
    <t>Alineación y direccionamiento estratégico</t>
  </si>
  <si>
    <t>ESTUDIANTES</t>
  </si>
  <si>
    <t>Estudiantes de los programas de pregrado, tecnologías, posgrado (especialización, maestría, doctorado).</t>
  </si>
  <si>
    <t>Incumplimiento y pérdida de credibilidad, por falta de compromiso desde la alta dirección.</t>
  </si>
  <si>
    <t>Incumplimiento legal</t>
  </si>
  <si>
    <t>ESTRATEGICO</t>
  </si>
  <si>
    <t>Moderado</t>
  </si>
  <si>
    <t>Moderada</t>
  </si>
  <si>
    <t>SI</t>
  </si>
  <si>
    <t>NO</t>
  </si>
  <si>
    <t>Probabilidad</t>
  </si>
  <si>
    <t>M</t>
  </si>
  <si>
    <t>Asumir, reducir</t>
  </si>
  <si>
    <t>EFICIENCIA</t>
  </si>
  <si>
    <t>MISIONAL</t>
  </si>
  <si>
    <t>SECTOR DEFENSA</t>
  </si>
  <si>
    <t>Capacidad, diseño, ejecución, proveedores, entradas, salidas, conocimiento</t>
  </si>
  <si>
    <t>BENEFICIARIOS DE LAS FUERZAS MILITARES Y POLICIA NACIONAL</t>
  </si>
  <si>
    <t>Hijos, huérfanos, viudas, personas en privación de la libertad, discapacitados</t>
  </si>
  <si>
    <t>Enfoques desarticulados frente a la misión institucional, a cambio de no definir estrategias de dirección que incorporen todos los elementos de beneficio mutuo y coherentes frente a la razón de ser de la UMNG.</t>
  </si>
  <si>
    <t>Procesos</t>
  </si>
  <si>
    <t>FINANCIERO</t>
  </si>
  <si>
    <t>Alta</t>
  </si>
  <si>
    <t>EFECTIVIDAD</t>
  </si>
  <si>
    <t>TECNOLOGICO</t>
  </si>
  <si>
    <t>Interrupciones, comercio electrónico, datos externos, tecnología emergente.</t>
  </si>
  <si>
    <t>ADMINISTRATIVOS</t>
  </si>
  <si>
    <t>Cuerpo de apoyo a  las actividades misionales</t>
  </si>
  <si>
    <t xml:space="preserve">Incumplimiento y perdida de credibilidad por la poca importancia estratégica otorgada al proceso de responsabilidad social. </t>
  </si>
  <si>
    <t>Funcionarios públicos</t>
  </si>
  <si>
    <t>PERCEPCION, CREDIBILIDAD, IMAGEN</t>
  </si>
  <si>
    <t>Baja</t>
  </si>
  <si>
    <t>B</t>
  </si>
  <si>
    <t>ESTADO</t>
  </si>
  <si>
    <t>TECNOLOGIA</t>
  </si>
  <si>
    <t>Integraidad de datos, disponibilidad de datos y sistemas de información, desarrollo, producción, mantenimiento</t>
  </si>
  <si>
    <t>Información primaria</t>
  </si>
  <si>
    <t>APOYO</t>
  </si>
  <si>
    <t>COMPETITIVO</t>
  </si>
  <si>
    <t>Acreditación institucional, Instituciones de Educación Superior, Programas virtuales y a Distancia</t>
  </si>
  <si>
    <t>PROVEEDORES</t>
  </si>
  <si>
    <t>INFRAESTRUCTURA FISICA</t>
  </si>
  <si>
    <t>Disponibilidad de planta física, capacidad crítica instalada, zonas comunes, zonas de recreación, laboratorios, áreas verdes, parqueaderos</t>
  </si>
  <si>
    <t>Falta de integralidad en el enfoque, tanto en la diversidad de las partes interesadas, como en la diversidad de variables sociales que impactan la sostenibilidad del entorno social.</t>
  </si>
  <si>
    <t>Procedimientos</t>
  </si>
  <si>
    <t>OPERATIVO</t>
  </si>
  <si>
    <t>Asumir</t>
  </si>
  <si>
    <t>EFICACIA</t>
  </si>
  <si>
    <t>SOCIAL</t>
  </si>
  <si>
    <t>Demografía, responsabilidad social, terrorismo.</t>
  </si>
  <si>
    <t>desarticulación de la responsabilidad social frente a los sistemas de gestión implementados en la organización (calidad, seguridad social, ambiental).</t>
  </si>
  <si>
    <t>Infraestructura</t>
  </si>
  <si>
    <t>Impacto</t>
  </si>
  <si>
    <t>PERSONAL</t>
  </si>
  <si>
    <t>Capacidad del personal, salud, seguridad</t>
  </si>
  <si>
    <t>CULTURA ORGANIZACIONAL</t>
  </si>
  <si>
    <t>Modos de actuar y sentir</t>
  </si>
  <si>
    <t>DOCENTES</t>
  </si>
  <si>
    <t>Vinculados conforme a su escalafón</t>
  </si>
  <si>
    <t>EGRESADOS</t>
  </si>
  <si>
    <t>A</t>
  </si>
  <si>
    <t>Reducir, evitar, compartir, transferir</t>
  </si>
  <si>
    <t>DIRECCIONAMIENTO ESTRATEGICO</t>
  </si>
  <si>
    <t>Información secundaria</t>
  </si>
  <si>
    <t>NORMAS</t>
  </si>
  <si>
    <t>Directrices, modelos adoptados, relaciones contractuales</t>
  </si>
  <si>
    <t>INVESTIGADORES</t>
  </si>
  <si>
    <t>Docentes que participan en actividades de investigación científica</t>
  </si>
  <si>
    <t>INNOVADORES</t>
  </si>
  <si>
    <t>Personal que aporta mejoras al sistema institucional en cualquiera de sus aristas misionales</t>
  </si>
  <si>
    <t>Baja cobertura</t>
  </si>
  <si>
    <t>Extrema</t>
  </si>
  <si>
    <t>E</t>
  </si>
  <si>
    <t>Reducir, evitar, compartir, transferir, retener</t>
  </si>
  <si>
    <t>CUMPLIMIENTO</t>
  </si>
  <si>
    <t>Liquidez, mercados financieros.</t>
  </si>
  <si>
    <t>Incumplimiento presupuestal</t>
  </si>
  <si>
    <t>Pérdida</t>
  </si>
  <si>
    <t>CONFIDENCIALIDAD DE LA INFORMACION</t>
  </si>
  <si>
    <t>Tecnológico interno</t>
  </si>
  <si>
    <t>Variables exógenas</t>
  </si>
  <si>
    <t>ECONOMICOS</t>
  </si>
  <si>
    <t>Disponibilidad de capital, emisión de deuda o no pago de la misma, desempleo.</t>
  </si>
  <si>
    <t>Demoras</t>
  </si>
  <si>
    <t>COMUNIDADES SOCIALES</t>
  </si>
  <si>
    <t>Incumplimiento técnico</t>
  </si>
  <si>
    <t>EMPRENDEDORES</t>
  </si>
  <si>
    <t>Personal institucional que procura el desarrollo de nuevas formas de gestión desde la extención y la proyección social</t>
  </si>
  <si>
    <t>POLITICO</t>
  </si>
  <si>
    <t>Cambios de gobierno, políticas públicas, regulación.</t>
  </si>
  <si>
    <t>GOBIERNO</t>
  </si>
  <si>
    <t>Estructura de la organización, funciones y responsabilidades</t>
  </si>
  <si>
    <t>Falta de oportunidad</t>
  </si>
  <si>
    <t>Mayor</t>
  </si>
  <si>
    <t>Fuga de información</t>
  </si>
  <si>
    <t>Menor</t>
  </si>
  <si>
    <t>Daño</t>
  </si>
  <si>
    <t>Inadecuada programación</t>
  </si>
  <si>
    <t>Normatividad externa</t>
  </si>
  <si>
    <t>COMPETIDORES</t>
  </si>
  <si>
    <t>Instituciones de Educación Superior (IES)    Instituciones Técnicas y Tecnológicas     Universidades Extranjeras en el país         Institutos de educación no formal</t>
  </si>
  <si>
    <t>Operativo</t>
  </si>
  <si>
    <t>FECHA DE EMISION 2015/08/18</t>
  </si>
  <si>
    <t>ED - TD - F1</t>
  </si>
  <si>
    <t>Revisión N. 5</t>
  </si>
  <si>
    <t>Página 1 de ?</t>
  </si>
  <si>
    <t>1. Posicionar Nacional e Internacionalmente la UMNG</t>
  </si>
  <si>
    <t>2. Mejorar la Gestión Académica y Administrativa para ofrecer servicios educativos de calidad</t>
  </si>
  <si>
    <t>3. Consolidar la acreditación de calidad en la Institución</t>
  </si>
  <si>
    <t>4. Afianzar el sistema de ciencia, Tecnología e Innovación Científica y Académica</t>
  </si>
  <si>
    <t>5. Fortalecer la interacción con el Sector Defensa</t>
  </si>
  <si>
    <t>AMBIENTALES</t>
  </si>
  <si>
    <t>CULTURAL</t>
  </si>
  <si>
    <t>Emisiones, ruidos, energia, catástrofes naturales, desarrollo sostenible.</t>
  </si>
  <si>
    <t>Apreciación del posacuerdo y posconflicto, desmovilizados, oportunidades laborales, estado del tejido social.</t>
  </si>
  <si>
    <t>MEDIOS DE COMUNICACIÓN</t>
  </si>
  <si>
    <t>Insumos (Bienes y Servicios); Banca; Tecnología</t>
  </si>
  <si>
    <t>Familias; Empresarios;  Colegios y Escuelas</t>
  </si>
  <si>
    <t>Ministerio de Educación Nacional; Ministerio de Hacienda; Contraloría General de la República; Procuraduría General de la Nación; Contaduría General de la Nación; Departamento Nacional de Planeación; Alcaldía de Cajicá; Superintendencias de Industria y Comercio</t>
  </si>
  <si>
    <t>Radio;  Prensa; Televisión ; Redes sociales</t>
  </si>
  <si>
    <t>Fuerzas Militares ; Policía Nacional</t>
  </si>
  <si>
    <t>Pregrado;  Posgrado; Asociaciones</t>
  </si>
  <si>
    <t>GREMIOS</t>
  </si>
  <si>
    <t>Organizaciones sindicales</t>
  </si>
  <si>
    <t>Contratistas</t>
  </si>
  <si>
    <t>Tecnológico externo</t>
  </si>
  <si>
    <t>Factores ambientales internos</t>
  </si>
  <si>
    <t>Factores ambientales externos</t>
  </si>
  <si>
    <t>Normatividad  interna</t>
  </si>
  <si>
    <t>Factores económicos</t>
  </si>
  <si>
    <t>Factores políticos</t>
  </si>
  <si>
    <t>Aspectos sociales</t>
  </si>
  <si>
    <t>Posibles actos de corrupción</t>
  </si>
  <si>
    <t>Uso indebido de …</t>
  </si>
  <si>
    <t>Adulteración</t>
  </si>
  <si>
    <t>Falsificación</t>
  </si>
  <si>
    <t>Favorecimientos</t>
  </si>
  <si>
    <t>Manipulación de la información</t>
  </si>
  <si>
    <t>Hurto</t>
  </si>
  <si>
    <t>Fraude</t>
  </si>
  <si>
    <t>Alteración</t>
  </si>
  <si>
    <t>Tráfico de influencias</t>
  </si>
  <si>
    <t>Incrementos no previstos</t>
  </si>
  <si>
    <t>Incendio</t>
  </si>
  <si>
    <t>Atrasos</t>
  </si>
  <si>
    <t>Extralimitación de funciones</t>
  </si>
  <si>
    <t>Secregación de funciones</t>
  </si>
  <si>
    <t>AMBIENTAL</t>
  </si>
  <si>
    <t>INNOVACION</t>
  </si>
  <si>
    <t>TABLA DE PROBABILIDAD</t>
  </si>
  <si>
    <t>NIVEL</t>
  </si>
  <si>
    <t>DESCRIPTOR</t>
  </si>
  <si>
    <t>FRECUENCIA</t>
  </si>
  <si>
    <t>Raro</t>
  </si>
  <si>
    <t>El evento puede ocurrir solo en circunstancias excepcionales</t>
  </si>
  <si>
    <t>2 Veces en 5 años</t>
  </si>
  <si>
    <t>Improbable</t>
  </si>
  <si>
    <t>El evento puede ocurrir solo en algún momento</t>
  </si>
  <si>
    <t>1 vez al año</t>
  </si>
  <si>
    <t>Posible</t>
  </si>
  <si>
    <t>El evento podrá ocurrir en algún momento</t>
  </si>
  <si>
    <t>Hasta 2 veces por año</t>
  </si>
  <si>
    <t>Probable</t>
  </si>
  <si>
    <t>El evento probablemente ocurrirá en la mayoría de las circunstancias</t>
  </si>
  <si>
    <t>Hasta 1 vez por mes</t>
  </si>
  <si>
    <t>Casi seguro</t>
  </si>
  <si>
    <t>Se espera que el evento ocurra en la mayoría de las circunstancias</t>
  </si>
  <si>
    <t>Mas de 1 vez por mes</t>
  </si>
  <si>
    <t>TABLA DE IMPACTO</t>
  </si>
  <si>
    <t>IMPACTOS EN LOS TIPOS DE RIESGOS</t>
  </si>
  <si>
    <t>Percepción, credibilidad, imagen</t>
  </si>
  <si>
    <t>Confidencialidad de la información</t>
  </si>
  <si>
    <t>Insignificante</t>
  </si>
  <si>
    <t>Si el hecho llegara a presentarse, tendría consecuencias o efectos mínimos sobre la entidad.</t>
  </si>
  <si>
    <t>CONCEPTO</t>
  </si>
  <si>
    <t>Si el hecho llegara a presentarse, tendría bajo impacto o efecto sobre la entidad.</t>
  </si>
  <si>
    <t>Grupo de funcionarios</t>
  </si>
  <si>
    <t>Personal</t>
  </si>
  <si>
    <t>Si el hecho llegara a presentarse, tendría medianas consecuencias o efectos mínimos sobre la entidad.</t>
  </si>
  <si>
    <t>Todos los funcionarios</t>
  </si>
  <si>
    <t>Grupo de trabajo</t>
  </si>
  <si>
    <t>Si el hecho llegara a presentarse, tendría altas consecuencias o efectos mínimos sobre la entidad.</t>
  </si>
  <si>
    <t>Usuarios ciudad</t>
  </si>
  <si>
    <t>Relativa al proceso</t>
  </si>
  <si>
    <t>Catastrófico</t>
  </si>
  <si>
    <t>Si el hecho llegara a presentarse, tendría desastrozas consecuencias o efectos mínimos sobre la entidad.</t>
  </si>
  <si>
    <t>Usuarios región</t>
  </si>
  <si>
    <t>Institucional</t>
  </si>
  <si>
    <t>Usuarios país</t>
  </si>
  <si>
    <t>Estratégica</t>
  </si>
  <si>
    <t>Legal</t>
  </si>
  <si>
    <t>Multas</t>
  </si>
  <si>
    <t>Ajustes a una actividad concreta</t>
  </si>
  <si>
    <t>Demandas</t>
  </si>
  <si>
    <t>Cambios en procedimientos</t>
  </si>
  <si>
    <t>Investigación disciplinaria</t>
  </si>
  <si>
    <t>Cambios en la interacción de los procesos</t>
  </si>
  <si>
    <t>Investigación fiscal</t>
  </si>
  <si>
    <t>Intermitencia en el servicio</t>
  </si>
  <si>
    <t>Intervención - Sanción</t>
  </si>
  <si>
    <t>Paro total del proceso</t>
  </si>
  <si>
    <t>MATRIZ DE CALIFICACION, EVALUACION Y RESPUESTA A LOS RIESGOS</t>
  </si>
  <si>
    <t>IMPACTO</t>
  </si>
  <si>
    <t>RESPUESTA A LOS RIESGOS</t>
  </si>
  <si>
    <t>Zona de riesgo</t>
  </si>
  <si>
    <t>VALORACION DEL CONTROL</t>
  </si>
  <si>
    <t>PARAMETROS</t>
  </si>
  <si>
    <t>CRITERIOS</t>
  </si>
  <si>
    <t>PUNTAJE MAXIMO</t>
  </si>
  <si>
    <t>Herramientas para ejercer el control</t>
  </si>
  <si>
    <t>¿Existe una herramienta para ejercer el control?</t>
  </si>
  <si>
    <t>¿Existen manuales, instructivos o procedimientos para el manejo de la herramienta?</t>
  </si>
  <si>
    <t>¿En el tiempo que lleva, la herramienta ha demostrado ser efectiva?</t>
  </si>
  <si>
    <t>Seguimiento al control</t>
  </si>
  <si>
    <t>¿Están definidos los responsables de la ejecución del control y del seguimiento?</t>
  </si>
  <si>
    <t>La frecuencia de ejecución del control y seguimiento es adecuada?</t>
  </si>
  <si>
    <t>TOTAL</t>
  </si>
  <si>
    <t>RANGOS DE CALIFICACION DE LOS CONTROLES</t>
  </si>
  <si>
    <t>Cuadrantes a disminuir en la PROBABILIDAD</t>
  </si>
  <si>
    <t>Cuadrantes a disminuir en el IMPACTO</t>
  </si>
  <si>
    <t>Entre 0 - 50</t>
  </si>
  <si>
    <t>Entre 51 - 75</t>
  </si>
  <si>
    <t>Entre 76 - 100</t>
  </si>
  <si>
    <t>Asumir, Reducir</t>
  </si>
  <si>
    <t>Reducir, Evitar, Compartir, Transferir</t>
  </si>
  <si>
    <t>Reducir, Evitar, Compartir, Transferir, RETENER</t>
  </si>
  <si>
    <t xml:space="preserve">EJERCER EL CONTROL DE LEGALIDAD, A TRAVÉS DE LA REVISIÓN, Y ANÁLISIS DE LOS DIFERENTE PROYECTOS  DE ACTOS ADMINISTRATIVOS, ELABORADOS POR LAS UNIDADES ACADEMICO-ADMINISTRATIVAS, APOYANDO LA GESTIÓN Y LA TOMA DE DECISIONES  </t>
  </si>
  <si>
    <t>CONSULTORIA, ACTUALIZACIÓN, ANALISIS Y DESARROLLO JURÍDICO</t>
  </si>
  <si>
    <t>Se realiza la orientación juridica a cada dependencia academico-administrativa de tal forma para que se encuentre ajustada a los lineamientos juridicos, interno y externos.</t>
  </si>
  <si>
    <t>Se reciben los requerimientos de cada una de las entidades externas a las cuales se les da de forma oportuna, clara y de fondo respuesta a la solicitud.</t>
  </si>
  <si>
    <t>Se otorgan los apoyos educativos legalmente establecidos por la Universidad a los miembros del sector defensa</t>
  </si>
  <si>
    <t>Se realiza el control legal de los actos administrativos de apoyo a los Egresados de la UMNG</t>
  </si>
  <si>
    <t xml:space="preserve">Se da respuesta en terminos legales, de fondo y clara a las Peticiones o requerimientos dirigidos a las Universidad </t>
  </si>
  <si>
    <t xml:space="preserve">Se realiza la actualización de la Normatividad interna y externa de la UMNG </t>
  </si>
  <si>
    <t>DIPOSICIONES CONSTITUCINALES, LEGALES Y REGLAMENTARIAS QUE LE APLIQUEN AL PERSONAL ADMINISTRATIVO DE LA UMNG</t>
  </si>
  <si>
    <t>DISPOSICIONES CONSTITUCIONALES, REGLAMENTO ESTUDIANTIL DE PREGRADO - POSGRADO</t>
  </si>
  <si>
    <t>DISPOSICIONES CONSTITUCIONALES, REGLAMENTACIÓN INTERNA PARA DOCENTES</t>
  </si>
  <si>
    <t>DISPOSICIONES CONSTITUCIONALES, NORMAS NACIONALES, NORMATIVIDAD INTERNA APLICABLE A LOS INVESTIGADORES DE LA UMNG, ACTOS ADMINISTRATIVOS CONSERNIENTES A LAS ACTIVIDADES DESARROLLADAS</t>
  </si>
  <si>
    <t xml:space="preserve">ACTOS ADMINISTRATIVOS ENFOCADOS A LOS APOYOS EDUCATIVOS OTORGADOS </t>
  </si>
  <si>
    <t>CONDENA PECUNIARIA PARA LA UNIVERSIDAD</t>
  </si>
  <si>
    <t xml:space="preserve">RECONOCER DERCHOS INEXISTENTES </t>
  </si>
  <si>
    <t>En las diferentes actuaciones de la Universidad en el ambito Administrativo o judicial, la Universidad Actua como sujeto activo o paivo respectivamente, actuaciones que demandan una actuación oportuna y de calidad, a efectos que se conozca la posición y fundamentos de su actuar evitando cualquier tipo de sanción contraria a ella.</t>
  </si>
  <si>
    <t>Conceptos, actuaciones judiciales y diversas interpretaciones frente a determinados temas alejados del deber ser y al espiritu normativo conllevan a que los actos administrativos o actuaciones que traciendena la vida jurídica, ya sean de carácter académico o administrativo transgredan reconociendo erroneamente derechos contraidos a la normatividad aplicable vigente.</t>
  </si>
  <si>
    <t xml:space="preserve">UNIVERSIDAD MILITAR NUEVA GRANADA </t>
  </si>
  <si>
    <t>Condenas pecuniaras o disciplinarias para la UMNG</t>
  </si>
  <si>
    <t>Multas - Investigación disciplinaria</t>
  </si>
  <si>
    <t xml:space="preserve">Multas </t>
  </si>
  <si>
    <t>MODERADA</t>
  </si>
  <si>
    <t>X</t>
  </si>
  <si>
    <t xml:space="preserve">ASESORIA PERMANENTE DE LA UNIDAD ACADEMICA O ADMINISTRATIVA QUE ELABORA EL ACTO </t>
  </si>
  <si>
    <t>Revisión constante y permanente de los Procesos Judiciales por partde de los responsables Abogado Externo y dependiente judicial.</t>
  </si>
  <si>
    <t>Ejercer el control de legalidad en los Actos Administrativos, seguimiento a las observaciones indicadas y difusión de la normatividad interna y externa</t>
  </si>
  <si>
    <t>ALTA</t>
  </si>
  <si>
    <t xml:space="preserve">ELABORAR PROCEDIMIENTOS </t>
  </si>
  <si>
    <t>Seguimiento a nivel Preventivo de los proceso implementados.</t>
  </si>
  <si>
    <t>Jefe Oficina Juridica</t>
  </si>
  <si>
    <t>Elaboración de procedimiento Evaluación de Riesgo y la provisión de la contingencia en los procesos Judiciales</t>
  </si>
  <si>
    <t>Procedimiento Procesos Judiciales a favor y encontra.</t>
  </si>
  <si>
    <t>Procedimiento Conceptos legales.</t>
  </si>
  <si>
    <t xml:space="preserve">Falta de diplomados, cursos o seminarios con contenidos con temas de actualidad y/o contenidos no actualizados </t>
  </si>
  <si>
    <t>Otras entidades de Educación oferten diplomados, cursos y seminarios  a un menor costo de lo ofertado por la Universidad al sector público, privado y sector defensa</t>
  </si>
  <si>
    <t>Los procesos administrativos internos, son densos especialmente en el tramite de recolección de firmas, impidiendo que la salida de los documentos  no se realice dentro del plazo determinado por la entidad que requiere el servicio</t>
  </si>
  <si>
    <t>Se recomienda la dedicación de personal experto en mercadeo de servicios de educación,  para promover la educación continua que oferta la Universidad</t>
  </si>
  <si>
    <t>Que la oferta académica de la educación continua,  no cumpla con la diversidad de variables sociales que impactan la sostenibilidad del entorno social.</t>
  </si>
  <si>
    <t>Disminución de la Cobertura</t>
  </si>
  <si>
    <t>Gestión de mercadeo suficiente para cubrir la demanda potencial en estos programas.  Dismunicón en la eficiencia, eficacia y efectividad administrativa  de las diferentes operaciones realizadas dentro de los procesos de extensión</t>
  </si>
  <si>
    <t>División de Extensión,  Oficina de Planeación,Viceacadémica, Facultades.</t>
  </si>
  <si>
    <t xml:space="preserve">1- Ofrecimiento de los servicios prestados por la Universidad Militar., a través de la División de Extensión, con reuniones y visitas.  </t>
  </si>
  <si>
    <t>Inserción del portafolio de servicios de educación continua en la agenda 2016</t>
  </si>
  <si>
    <t>División de Extensión y Proyección Social- División de Publicaciones</t>
  </si>
  <si>
    <t>Abril de 2016</t>
  </si>
  <si>
    <t>Agenda</t>
  </si>
  <si>
    <t xml:space="preserve">Incumplimiento de la norma vigente o extralimitación en el desarrollo del contrato </t>
  </si>
  <si>
    <t>Puede encontrar mayor efectividad en otras entidades, genera mala imagén de la UMNG</t>
  </si>
  <si>
    <t>Los procesos internos de la Unviersidad deben estar acorde a las normas legales vigentes a nivel nacional</t>
  </si>
  <si>
    <t>Responsabilidades penal, fiscal y disciplinaria por la inobservancia de las normas nacionales vigentes</t>
  </si>
  <si>
    <t>A la falta de cumplimiento de las normas y de los obligaciones contractuales, se pierde credibilidad hacia la institución</t>
  </si>
  <si>
    <t>Inobservancia de requisitos y compromisos contractuales</t>
  </si>
  <si>
    <t>Incumplimiento de las responsabilidades a cargo de cooperantes y/o facultades.                                     Falta de control por parte de la DIVEXN con los cooperantes y/o facultades dentro de los procesos</t>
  </si>
  <si>
    <t xml:space="preserve">Rectoría, Oficina Jurídica, Oficina de Planeación, División Financiera, Viceacadémica, Facultades, División de Extensión </t>
  </si>
  <si>
    <t xml:space="preserve">Sanciones administrativas, fiscales, disciplinarias y penales.  Pérdida de imagen institucional. Inconvenientes en cartera por falta de cumplimientos a compromisos </t>
  </si>
  <si>
    <t>1- Revisión pevia de todos los documentos de la parte legal y técnica. 2- Reuniones con las entidades externas, coordinadores, supervisores.  3- Control en la matriz de seguimiento de la División.</t>
  </si>
  <si>
    <t>Actualización del Normograma de la División de Extensión y Proyección Social</t>
  </si>
  <si>
    <t>División de Extensión y Proyección Social- Oficina Jurídica</t>
  </si>
  <si>
    <t>Mayo de 2016</t>
  </si>
  <si>
    <t>Normograma</t>
  </si>
  <si>
    <t xml:space="preserve">Falta de control o desconocimiento de los aspectos técnicos y administrativos para la ejecución presupuestal de los acuerdos contractuales </t>
  </si>
  <si>
    <t>Controversia con el cliente al requerir por parte de la Universidad un ajuste al costo o al valor pactado del acuerdo contractual</t>
  </si>
  <si>
    <t xml:space="preserve">Inexistencia del soporte sobre el requerimiento técnico y financiero  </t>
  </si>
  <si>
    <t>Desconocimiento por parte de los coordinadores sobre los costos de cada uno de los eventos de educación continua a ejecutar</t>
  </si>
  <si>
    <t>Incumplimiento en la ejecución de los compromisos contractuales a causa de las inconsistencias en el costeo</t>
  </si>
  <si>
    <t>Inconsistencias en los procesos de costeo de los acuerdos contractuales</t>
  </si>
  <si>
    <t>Rectoría, Oficina Jurídica, Oficina de Planeación, División Financiera, Facultades y División de Extensión</t>
  </si>
  <si>
    <t>1- Coordianción con las Facultades, Oficina de Planeación, y Vice Académica para la aprobación de costeos, cargue de las actas presupuestales en el sistema financiero</t>
  </si>
  <si>
    <t xml:space="preserve">Verificación de que los costeos  estén acordes con los requerimientos, solicitados por los servicios de extensión. </t>
  </si>
  <si>
    <t>División de Extensión y Proyección Social- Oficina de Planeación</t>
  </si>
  <si>
    <t>Permanente</t>
  </si>
  <si>
    <t>Costeo</t>
  </si>
  <si>
    <t>Incumplimiento de la norma archivística</t>
  </si>
  <si>
    <t>Se afecta al cliente interno y externo</t>
  </si>
  <si>
    <t>No observancia de los procesos en cumplimiento de las normas archivísticas</t>
  </si>
  <si>
    <t>Desconocimiento o vincualción de personal experta en gestión documental y/o falta de capacitación a los responsables de la gestión documental</t>
  </si>
  <si>
    <t>Los documentos  institucionales forman parte de la historia de la Universidad y  a la falta de su conservación se perdería el registro histórico de la misma</t>
  </si>
  <si>
    <t xml:space="preserve">Pérdida o Extravío de documentación </t>
  </si>
  <si>
    <t>Falta de controles en el sistema de gestión documental</t>
  </si>
  <si>
    <t>Oficina Jurídica, Archivo Central de la UMNG,  División de Extensión</t>
  </si>
  <si>
    <t>1- Escanear todos los documentos de llegada y de salida.  2- Mantener actualizado de acuerdo a las disposiciones del Sistema de Gestión Documental de la UMNG</t>
  </si>
  <si>
    <t>Digitación de la correspondencia recibida de las diferentes entidades</t>
  </si>
  <si>
    <t>División de Extensión y Proyección Social- Secretaria de la División</t>
  </si>
  <si>
    <t>Archivo digital</t>
  </si>
  <si>
    <t>Extensión</t>
  </si>
  <si>
    <t>Deficiencias en la elaboración de los costeos. Debilidades en el reporte de información por parte de los contratantes  en las diferentes invitaciones a ofertar.</t>
  </si>
  <si>
    <t xml:space="preserve">Disminución en los ingresos potenciales para la UMNG.  Impacto negativo para la UMNG </t>
  </si>
  <si>
    <t xml:space="preserve">Pérdida de recursos cuando los costos superan los ingresos pactados.  Pérdida de excedentes financieros.   </t>
  </si>
  <si>
    <t>Inconvenienes y demoras en los resultados de los procesos. Falta de respuesta a las solicitudes con los clientes.  Investigaciones administrativas.</t>
  </si>
  <si>
    <t>x</t>
  </si>
  <si>
    <t>BAJA</t>
  </si>
  <si>
    <t>INGRESOS</t>
  </si>
  <si>
    <t xml:space="preserve">ECONOMICOS GOBIERNO LEGALES                SOCIAL </t>
  </si>
  <si>
    <t>Recesión económica por modificacion legal a las fuentes de ingresos de la Entidad. Cambio de políticas presupuestales. Deserción educativa</t>
  </si>
  <si>
    <t>Un cambio de politicas y programas del Gobierno, modificación legal en la fuente de recursos, podría generar una recesión economica del Icetex, influyendo en el desembolso de los créditos a la Universidad.</t>
  </si>
  <si>
    <t>ESTADO ESTUDIANTE FAMILIAS EMPRESAS SECTOR DEFENSA</t>
  </si>
  <si>
    <t xml:space="preserve">Desmotivación para acceso al sector educativo </t>
  </si>
  <si>
    <t>Deserción masiva de estudiantes por falta de recursos, afectando el nivel educativo y productivo de un pais y familias</t>
  </si>
  <si>
    <t>PRESUPUESTO INVERSION PROCESOS</t>
  </si>
  <si>
    <t>Los ingresos proyectados por recaudos de matriculas se ven afectados, influyendo en la planificación, inversión y reprocesos en el cobro de los dineros al Icetex</t>
  </si>
  <si>
    <t>Tramites administrativos que se deben realizar para el cobro al ICETEX y/o devolución masiva de dineros al estudiante</t>
  </si>
  <si>
    <t>Que no se le pueda realizar la renovación del crédito al estudiante para el siguiente semestre.</t>
  </si>
  <si>
    <t xml:space="preserve">Pérdida de credibilidad del estudiante en este tipo de alianzas estratégicas  </t>
  </si>
  <si>
    <t>CRÉDITOS APROBADOS POR EL ICETEX QUE NO SE GIREN A LA UNIVERSIDAD</t>
  </si>
  <si>
    <t>MATRICULAS</t>
  </si>
  <si>
    <t>'INGRESOS, PRESUPUESTO</t>
  </si>
  <si>
    <t>Retrazos y limitacion en la ejecución de proyectos</t>
  </si>
  <si>
    <t>1. QUEJAS 2. TRAMITES ADMINISTRATIVOS. 3. REEMBOLSO DE DINEROS</t>
  </si>
  <si>
    <t>VERIFICAR GIROS DEL ICETEX</t>
  </si>
  <si>
    <t>REALIZAR CONCILIACIÓN SEMESTRALMENTE</t>
  </si>
  <si>
    <t>DUEÑO DEL PROCESO</t>
  </si>
  <si>
    <t>Tres meses despues de terminado el semestre</t>
  </si>
  <si>
    <t>INFORMES DE CONCILIACIÓN</t>
  </si>
  <si>
    <t xml:space="preserve">desconocimiento ley, incumplimiento de plazos </t>
  </si>
  <si>
    <t>Control y vigilancia fiscal</t>
  </si>
  <si>
    <t>Falta de integración en los sistemas de información</t>
  </si>
  <si>
    <t>Soporte de la transparencia en la Gestión de la Organización</t>
  </si>
  <si>
    <t>Incumplimiento de los plazos</t>
  </si>
  <si>
    <t xml:space="preserve">Mala imagen administrativo del proceso </t>
  </si>
  <si>
    <t>RETRASO EN LA PRESENTACION DE INFORMES</t>
  </si>
  <si>
    <t>CRONOGRAMA - INFORMES</t>
  </si>
  <si>
    <t>1, MULTAS, SANCIONES, HALLAZGOS, DEMANDAS</t>
  </si>
  <si>
    <t>CONTROL A ENTREGA DE INFORMACIÓN Y SOPORTES</t>
  </si>
  <si>
    <t>ARTICULACIÓN DE LOS SISTEMAS DE INFORMACIÓN</t>
  </si>
  <si>
    <t>De acuerdo al cronograma de informes</t>
  </si>
  <si>
    <t>GASTOS</t>
  </si>
  <si>
    <t>NORMATIVO</t>
  </si>
  <si>
    <t>Desconocimiento de la normatividad interna y externa requerida para los trámites</t>
  </si>
  <si>
    <t>Desconocimiento del proveedor, falta de información. No hay verificación, falsificación de documentos</t>
  </si>
  <si>
    <t>PROVEEDORES CONTRATISTAS</t>
  </si>
  <si>
    <t>Complejidad en la tramitología</t>
  </si>
  <si>
    <t>Desconocimiento del proveedor de los requisitos legales para trámite de facturas o pagos contratistas</t>
  </si>
  <si>
    <t>PERSONAS  FORMATO</t>
  </si>
  <si>
    <t xml:space="preserve">Desconocimiento de los requisitos legales y ausencia de un formato con los requisitos exigidos </t>
  </si>
  <si>
    <t>Desconocimiento de los requisitos. Devolución de facturas o certificaciones de pago</t>
  </si>
  <si>
    <t>Organización y control en el proceso</t>
  </si>
  <si>
    <t>Reprocesos en el trámite de pagos</t>
  </si>
  <si>
    <t>Incumplimiento a los requisitos. Reprocesos</t>
  </si>
  <si>
    <t>TRAMITE SIN REQUISITOS LEGALES</t>
  </si>
  <si>
    <t>PROVEEDORES, CONTRATISTAS</t>
  </si>
  <si>
    <t>1. REPROCESOS. DEMORAS EN LOS PAGOS</t>
  </si>
  <si>
    <t>VERIFICACIÓN DOCUMENTOS TRAMITADOS PARA REGISTRO PRESUPUESTAL  Y LISTADO DE DISPONIBILIDADES</t>
  </si>
  <si>
    <t>SOCIALIZAR LOS REQUISITOS EXIGIDOS POR LEY</t>
  </si>
  <si>
    <t>PAGOS OPORTUNOS</t>
  </si>
  <si>
    <t>FALTA DE CONTROL DE LA SUPERVISIÓN</t>
  </si>
  <si>
    <t>Desconocimiento de las obligaciones como supervisor</t>
  </si>
  <si>
    <t>Falta de capacitación</t>
  </si>
  <si>
    <t>CONTRATISTAS</t>
  </si>
  <si>
    <t>Comunicación deficiente con el supervisor</t>
  </si>
  <si>
    <t>Devolución de los dineros girados  no causados</t>
  </si>
  <si>
    <t>No hay verificación de la solicitud contra el aplicativo</t>
  </si>
  <si>
    <t>Varias personas haciendo la misma actividad. Comunicación y procedimientos débiles. No hay filtros</t>
  </si>
  <si>
    <t>Falta de articulación en los procedimientos</t>
  </si>
  <si>
    <t>Recobros</t>
  </si>
  <si>
    <t>EFECTUAR DOS VECES UN MISMO PAGO</t>
  </si>
  <si>
    <t>SOLICITUDES DE PAGO/CERTIFICACIONES</t>
  </si>
  <si>
    <t>1. AFECTACIÓN PRESUPUESTAL. 2. RESPONSABILIDAD PECUNIARIA</t>
  </si>
  <si>
    <t>VERIFICACION DE DOCUMENTOS TRAMITADOS PARA PAGO</t>
  </si>
  <si>
    <t>VERIFICACIÓN DE REPORTES DEL BANCO CONTRA EL PRESUPUESTO</t>
  </si>
  <si>
    <t>SALDO PRESUPUESTAL</t>
  </si>
  <si>
    <t>Tecnología Interna</t>
  </si>
  <si>
    <t>BIENESTAR UNIVERSITARIO</t>
  </si>
  <si>
    <t>Las acciones de Bienestar contribuyen de manera directa a la responsabilidad social por cuanto favorecen el desempeño de las dimensiones del ser humano que interactua en el entorno Universitario.</t>
  </si>
  <si>
    <t>Los servicios ofrecidos conducen a satisfacer las necesidades de la población estudiantil, evaluada desde la perspectiva del control de entidades externas  y otros actores.</t>
  </si>
  <si>
    <t>Los servicios tienden a satisfacer las necesidades de los egresados</t>
  </si>
  <si>
    <t>En atención a la misión de la Universidad, los servicios de bienestar se hacen extensibles a las unidades militares, como factor de proyección</t>
  </si>
  <si>
    <t>Los procesos son la esencia del accionar del Bienestar, en atención a los elementos de transversalización que  soportan las funciones sustantivas de la Universidad</t>
  </si>
  <si>
    <t>Las normas son la base delPlan Institucional de Bienestar y soportan la transversalización de los servicios ofrecer a la comunidad universitaria, donde los egresados son actores fundamentales.</t>
  </si>
  <si>
    <t>El Bienestar apoya gestiones interinstitucionales en áreas académicas, de gestión cultural y deportiva que favorecen las relaciones con los miembros de las FFMM y la Policía Nacional, así como de sus familias.</t>
  </si>
  <si>
    <t>Los servicios de salud, integrantes del plan de Bienestar contribuyen significativamente al desarrollo físico y mental de los miembros de la comunidad universitaria mediante estrategias de prevención y promoción</t>
  </si>
  <si>
    <t>Los estudiantes constituyen el objetivo fundamental del quehacer del proceso, en tal sentido, los riesgos van ligados a situaciones que puedan incidir en insatisfacción de sus requisitos.</t>
  </si>
  <si>
    <t>Los egresados son una comunidad esencial demtro del quehacer del proces de Bienestar, toda vez que desarrollan actividades y refieren experiencias que incrementan la visibilidad de la Universidad en el entorno.</t>
  </si>
  <si>
    <t>La Universidad extiende los servicios de Bienestar  a las instituciones del Sector Defensa, como factor integrador y de proyección social y de promoción de servicios.</t>
  </si>
  <si>
    <t>La prestación inoportuna o inadecuada de los servicios de salud, puede ubicar a la Universidad en contextos de riesgo frente a órganos de control sanitario por sanciones</t>
  </si>
  <si>
    <t>El incumplimiento de los programas dirigidos a los miembros de la comunidad universitaria impacta de manera amplia y trascendente la calidad</t>
  </si>
  <si>
    <t>La prestación inoportuna y negligente de servicios de salud genera dificultades con los usuarios que requieran atención básica o de urgencia</t>
  </si>
  <si>
    <t>Incumplir las expectativas de la comunidad estudiantil participante en los programas de Bienestar Institucional</t>
  </si>
  <si>
    <t>Incumplir las expectativas de la comunidad de egresados graduados que participa de los programas de Bienestar Institucional</t>
  </si>
  <si>
    <t>Incumplir las expectativas del Sector Defensa interesada en los  programas de Bienestar Interinstitucional disminuye el impacto de la misión de la Universidad</t>
  </si>
  <si>
    <t>Ejercer actividades diagnósticas o procedimientos administrativos o de asistencia, que pongan en riesgo la salud o la vida de los usuarios de los servicios de salud de la Universidad</t>
  </si>
  <si>
    <t>Plan de acción anual de Bienestar para estudiantes de pregrado y postgrado, en modalidades presencial y a distancia</t>
  </si>
  <si>
    <t>Normatividad y Plan de acción anual de Bienestar para egresados</t>
  </si>
  <si>
    <t>Plan de bienestar para personal estudiantil de categoría institucionel, requerimientos de unidades adscritas al sector defensa</t>
  </si>
  <si>
    <t>Programas de salud integral, Protocolos de atención</t>
  </si>
  <si>
    <t>Comunidad Universitaria</t>
  </si>
  <si>
    <t>Egresados</t>
  </si>
  <si>
    <t>Estudiantes institucionales - Entidades Sector Defensa</t>
  </si>
  <si>
    <t xml:space="preserve">Insatisfacción de los usuarios,  Estadisticas inexactas </t>
  </si>
  <si>
    <t>Sanciones, No habilitación de los servicios de salud</t>
  </si>
  <si>
    <t xml:space="preserve">Contratación de escenarios alternos para prácticas, Plataforma de administración y control de información </t>
  </si>
  <si>
    <t>Evaluación y monitoreo del desempeño por medio de estadísticas</t>
  </si>
  <si>
    <t>Protocolos de servicios de salud ajustados a los requerimientos de las Secretarías de Salud</t>
  </si>
  <si>
    <t>Celebración de convenios y contratación de escenarios para garantizar la práctica de programas deportivos, artísticos y recreativos</t>
  </si>
  <si>
    <t>Apertura de los servicios de bienestar a la comunidad de egresados</t>
  </si>
  <si>
    <t>Ampliación de la cobertura de servicios de bienestar para estudiantes institucionales y entidades del Sector Defensa</t>
  </si>
  <si>
    <t>Habilitación de consultorios y ambulancia</t>
  </si>
  <si>
    <t>Dueño de Proceso</t>
  </si>
  <si>
    <t>Personal de salud</t>
  </si>
  <si>
    <t>Estudiantes satisfechos con las actividades propuestas</t>
  </si>
  <si>
    <t>Egresados satisfechos con las actividades propuestas</t>
  </si>
  <si>
    <t>Estudiantes y entidades satisfechos con las actividades de bienestar programadas y ejecutadas</t>
  </si>
  <si>
    <t>Programas de atención básica con adecuada cobertura</t>
  </si>
  <si>
    <t>ADMISIONES</t>
  </si>
  <si>
    <t>Es un riesgo legal, se encuentra definido su cumplimiento en la normatividad interna Resolución 0799 de 2003 ( Resolución pendiente de cambio por Resp. Div. Financiera )</t>
  </si>
  <si>
    <t xml:space="preserve">Presentación de la  certificación expedida por la respectiva fuerza. </t>
  </si>
  <si>
    <t>Resultados en la prueba Saber Pro, calidad académica, Riesgo social, Profesionales no idoneos</t>
  </si>
  <si>
    <t>No se podría cumplir con la programación de fechas de publicación de admitidos</t>
  </si>
  <si>
    <t>Afecta la espectativas de los de los aspirantes. El tiempo, económico.</t>
  </si>
  <si>
    <t xml:space="preserve">Riego legal  normatividad </t>
  </si>
  <si>
    <t>USUARIOS</t>
  </si>
  <si>
    <t>Educación formal y para el trabajo</t>
  </si>
  <si>
    <t xml:space="preserve">Aspirantes Bachilleres y Aspirantes Profesionales </t>
  </si>
  <si>
    <t xml:space="preserve">Aspirantes </t>
  </si>
  <si>
    <t>BACHILLERS Y PROFESIONALES</t>
  </si>
  <si>
    <t>Una vez recibida la certificación se valida su autenticidad con la Oficina de Protección del Patrimonio y se concede el descuento o se niega según el caso.</t>
  </si>
  <si>
    <t>No cumplimiento de criterios de Selección</t>
  </si>
  <si>
    <t>Integralidad y confiabilidad de los datos</t>
  </si>
  <si>
    <t>Después de enviado el 
calendario por la unidad 
académica no se debe modificar</t>
  </si>
  <si>
    <t>Se reciben los documentos y se revisan con los requisitos establecidos por la normatividad vigente.</t>
  </si>
  <si>
    <t>No se realizan estudios de mercado y mala planeación de calendarios por las Unidades académicas.</t>
  </si>
  <si>
    <t>personal encargado de los procesos</t>
  </si>
  <si>
    <t>incumplimiento  de las fechas programadas en calendarios de programas de posgrados no médicos</t>
  </si>
  <si>
    <t>incumpliento a los requisitos establecidos en la Resoluciones  del proceso</t>
  </si>
  <si>
    <t>Se deben incluir el personal activo de las fuerzas militares, el personal activo</t>
  </si>
  <si>
    <t>Admisiones</t>
  </si>
  <si>
    <t xml:space="preserve">El riesgo no tiene asociación a un enfoque de gestión socialmente responsable aún así El otorgar un descuento de institucionalidad errado, no constituiría un beneficio para la umng, tendría un impacto negativo en el recaudo por concepto de matrículas . Contrariamente, la no aplicación de una institucionalidad a un estudiante se vería reflejada en el bajo aporte al cumplimiento del  objetivo institucional mencionado. </t>
  </si>
  <si>
    <t>El admitir perfiles inadecuados si genera incumplimiento y perdida de credibilidad al proceso de responsabilidad social, pero no es por la poca importancia estratégica otorgada, sino por algún error en el procedimiento.</t>
  </si>
  <si>
    <t>El registro de informacióm inválida de la prueba Saber 11 del Icfes  inadecuados si genera incumplimiento y perdida de credibilidad al proceso de responsabilidad social, pero no es por la poca importancia estratégica otorgada, sino por algún error en el procedimiento.</t>
  </si>
  <si>
    <t>los cambios regulares en fechas de los calendarios generan inconformidad</t>
  </si>
  <si>
    <t>Se establece mediante Resolución los documentos para matricula en los 
diferentes niveles de formación académica.</t>
  </si>
  <si>
    <t xml:space="preserve">Riesgo de Aplicación errada de Institucionalidad </t>
  </si>
  <si>
    <t xml:space="preserve">Admisión de Perfiles no adecuados </t>
  </si>
  <si>
    <t>Registro de Información Inválida de Pruebas de Estado</t>
  </si>
  <si>
    <t>Reprocesamiento de la información</t>
  </si>
  <si>
    <t>Documentos incompletos y falsificación</t>
  </si>
  <si>
    <t>Aspirante ó funcionario</t>
  </si>
  <si>
    <t xml:space="preserve">  Unidades Académicas y funcionarios </t>
  </si>
  <si>
    <t>Aspirante, funcionario o plaltaforma tecnólogica</t>
  </si>
  <si>
    <t>unidades académicas</t>
  </si>
  <si>
    <t>Aspirantes programas pregrado, posgrados diplomados y cursos</t>
  </si>
  <si>
    <t>Financiera</t>
  </si>
  <si>
    <t>Programas</t>
  </si>
  <si>
    <t>División de Admisiones</t>
  </si>
  <si>
    <t>Admisiones y 
División de Registro
Académico,
Unidades académicas</t>
  </si>
  <si>
    <t>Modificaciones a los calendarios publicados</t>
  </si>
  <si>
    <t>Desconocimiento de la normatividad; omisión no actualización de documentos Faltantes</t>
  </si>
  <si>
    <t>Disminución en obtención de recursos</t>
  </si>
  <si>
    <t>Deserción académica y profesionales no idoneos</t>
  </si>
  <si>
    <t xml:space="preserve">Escogencia de perfiles no adecuados </t>
  </si>
  <si>
    <t>Quejas y reclamos;
derechos de petición</t>
  </si>
  <si>
    <t xml:space="preserve">No puede graduarse por docuentos incompletos </t>
  </si>
  <si>
    <t>Se modifique la resolución por parte de la División de Financiera para evitar vacios juridicos en su aplicación.</t>
  </si>
  <si>
    <t>Se mantenga el control a través medios digitales o en fisico de los procedimientos de selección.</t>
  </si>
  <si>
    <t>Validación de información suministrada por el ICFES a través de la división de Informática y funcionarios de la División de Admisiones.</t>
  </si>
  <si>
    <t>Cumplimiento del calendario de inscripciones y matriculas establecidos.</t>
  </si>
  <si>
    <t>Actualización de los 
documentos, firma de compromiso.</t>
  </si>
  <si>
    <t>Ajustes pertinentes al procedimiento propuesto y aval de Gestión de Calidad para socialización y cumplimiento</t>
  </si>
  <si>
    <t>Mantener actualizados los procedimientos de selección y permanente capacitación de los funcionarios</t>
  </si>
  <si>
    <t xml:space="preserve">Mantener los controles de validación por parte de las Divisiones de Informática y Admisones </t>
  </si>
  <si>
    <t>Coordinación con unidades académicas ,  reportes estadísticos de comportamiento de inscritos y admitidos, y punto de equilibrio para seguimeito.</t>
  </si>
  <si>
    <t>Envio de
documentos faltantes vía 
Web escaneados</t>
  </si>
  <si>
    <t>Vicerrectoría Acacémica/ División de Admisiones/ División de registro/ División Financiera / Oficina de Protección al Patrimonio / División de Gestión de Calidad</t>
  </si>
  <si>
    <t>Jefe de Admisiones</t>
  </si>
  <si>
    <t>Jefe División de Admisiones y Jefe de Informática.</t>
  </si>
  <si>
    <t>Unidades 
académicas y 
División
Admisiones</t>
  </si>
  <si>
    <t xml:space="preserve">Admisiones 
y Registro </t>
  </si>
  <si>
    <t>En constante aplicación</t>
  </si>
  <si>
    <t>Es permante</t>
  </si>
  <si>
    <t>segundo 
semestre 2016</t>
  </si>
  <si>
    <t>Procedimiento documentado y validado en el sgc</t>
  </si>
  <si>
    <t>Procedimiento</t>
  </si>
  <si>
    <t>Procedimiento  documentado y validado en el sgc</t>
  </si>
  <si>
    <t>RARO</t>
  </si>
  <si>
    <t>Desarrollar el proceso permanente de autoevaluación con el fin de obtener y mantener la acreditación institucional</t>
  </si>
  <si>
    <t>Autoevaluación con fines de acreditación institucional</t>
  </si>
  <si>
    <t>Cambios significativos en la normatividad que alteren su curso y requiera reorganización</t>
  </si>
  <si>
    <t>Educación formal</t>
  </si>
  <si>
    <t>Este involucra a todos los sectores de la comunidad universitaria</t>
  </si>
  <si>
    <t>Este involucra a todos los sectores de la comunidad Universitaria</t>
  </si>
  <si>
    <t>Baja consolidación a nivel institucional de la cultura de la autorregulación para la autoevlauación y el proceso de acreditación de alta calidad</t>
  </si>
  <si>
    <t>Que  no se logren las metas esperadas en los diferentes aspectos y caacterísticas que conforman cada factor objeto del proceso de autoevlauación</t>
  </si>
  <si>
    <t>Capacitaciones acerca del modelo de autoevaluación, verificación de los aspectos a evaluar del modelo</t>
  </si>
  <si>
    <t>Establecer un plan de capacitaciones institucional</t>
  </si>
  <si>
    <t>Oficina de Acreditación Institucional</t>
  </si>
  <si>
    <t>Número de personas capacitadas</t>
  </si>
  <si>
    <t>Gestión del proceso enseñanza aprendizaje</t>
  </si>
  <si>
    <t>REGISTRO Y CONTROL</t>
  </si>
  <si>
    <t>La LEY 30 DE 1992, reglamentación de pregrado y posgrados y todas las normas que afeactan a las entidades de educación superior.</t>
  </si>
  <si>
    <t>La información expuesta en la página web debe tener un tratamiento especial de actualización constante  y coherente con lo consultado en el SNIES y lo desarrollado a través de los programas académicos.</t>
  </si>
  <si>
    <t>La parametrización de Loa planes de estudio es el insumo principal de la consolidación de historial académico.  Para la validación de los datos que se registran en todo el ciclo de vida estudiantil se debe garantizar la calidad de los datos.</t>
  </si>
  <si>
    <t>La interacción entre los procesos es fundamental para control de riesgos.</t>
  </si>
  <si>
    <t>El control de la información desde su origen  y constante actualización es fundamental  para asegurar los productos y/o servisios ofrecidos.</t>
  </si>
  <si>
    <t>Parametrización inadeacuda o desactualizada en el sistema de información</t>
  </si>
  <si>
    <t>La población objetivo es: 17.000 estudiantes activos, 34.000 egresados y población inactiva (sin terminar plan de estudios o grado)</t>
  </si>
  <si>
    <t>La calidad de los datos es el criterio principal en la integridad de la información.</t>
  </si>
  <si>
    <t>La información expuesta en los diferentes medios debe ser totalmente concordante y coherentes</t>
  </si>
  <si>
    <t>Digitalización incompleta de historias académicas</t>
  </si>
  <si>
    <t>Pérdida de integridad de información</t>
  </si>
  <si>
    <t>Falta de control documental de la totalidad de los trámites que realiza el estudiante</t>
  </si>
  <si>
    <t>Digitalización incompleta o invalida de la información Registro extemporáneo de novedades Desconocimiento del proceso</t>
  </si>
  <si>
    <t>Retraso en la entrega de cualquier certificación, verificación o reporte oportunos de información o insumo de algún proceso académico administrativo</t>
  </si>
  <si>
    <t>Información errónea o inconsistente en las certificaciones elaboradas Reclamaciones y quejas
Pérdida de imagen institucional, Sanciones</t>
  </si>
  <si>
    <t>Información errónea o inconsistente en las certificaciones elaboradas, Reclamaciones y quejas
Pérdida de imagen institucional, Sanciones</t>
  </si>
  <si>
    <t>MAYOR</t>
  </si>
  <si>
    <t>Elaborar e implementar formato de verificación de documentos entregados y digitalizados.  Implementar trámites a través de medios electrónicos.</t>
  </si>
  <si>
    <t xml:space="preserve">Elaboración de reporte de digitación de notas por cada corte en el sistema Univex </t>
  </si>
  <si>
    <t>Revisión de planes de estudio en el sistema académico</t>
  </si>
  <si>
    <t>Registrar el formato de verificación de  documentos en las hojas de vida de los estudiantes.</t>
  </si>
  <si>
    <t>Generar el reporte de digitación de notas en cada corte y hacer seguimiento</t>
  </si>
  <si>
    <t>Realizar capacitaciones permanenetes a los directores de programaen el manejo de planes y parámetros en el sistema  y socialización de cambiso reglamentarios aplicables</t>
  </si>
  <si>
    <t>Técnico y profesional de la División de Admisiones</t>
  </si>
  <si>
    <t>Técnico y profesional de la División de Registro y Control Académico</t>
  </si>
  <si>
    <t>Técnico y profesional de la División de Registro y Control Académico Vicerrectoría Académica</t>
  </si>
  <si>
    <t>permanente</t>
  </si>
  <si>
    <t xml:space="preserve">Historias  Académicas con hojas de Control de documentos </t>
  </si>
  <si>
    <t>Notas en el sistema de información académico.</t>
  </si>
  <si>
    <t>Capacitaciones</t>
  </si>
  <si>
    <t>APOYO A LA ACADEMIA</t>
  </si>
  <si>
    <t>Actualización tecnologica de los equipos utilizados</t>
  </si>
  <si>
    <t>Impactos ambientales en la realización de actividades en los laboratorios y centros</t>
  </si>
  <si>
    <t>Utilización de las TIC</t>
  </si>
  <si>
    <t>Ninguno</t>
  </si>
  <si>
    <t>Infraestructura de los laboratorios en las tres sedes</t>
  </si>
  <si>
    <t xml:space="preserve">Docentes y administrativos </t>
  </si>
  <si>
    <t>Procesos del sistema de gestión de la Universidad</t>
  </si>
  <si>
    <t>Actualización tecnología y uso de las TIC</t>
  </si>
  <si>
    <t>Docentes y administrativos que laboran en el proceso de apoyo a la academia</t>
  </si>
  <si>
    <t>Apoyo al proceso de Gestión Académica</t>
  </si>
  <si>
    <t>Tecnologías y TIC aplicadas en los laboratorios</t>
  </si>
  <si>
    <t>Los laboratorios y centros hacen parte fuldamental de los sitemas de gestión de la Universidad</t>
  </si>
  <si>
    <t>El objetivo de los laboratorios es apoyar las funciones sustantivas de la Universidad: DOCENCIA, INVESTIGACIÓN Y EXTENSIÓN</t>
  </si>
  <si>
    <t>Desconocer las necesidades de las unidades y centros en la planeación de los servicios</t>
  </si>
  <si>
    <t>Prestación del servicio fuera del cronograma y planeación previa.</t>
  </si>
  <si>
    <t>No identificar las necesidades de infraestructura, insumos, materiales, reactivos y talento humano, requeridos para la prestación de los servicios.</t>
  </si>
  <si>
    <t>Prestación del Servicio en condiciones no adecuadas.</t>
  </si>
  <si>
    <t>No informar oportunamente a la comunidad académica y administrativa la disponibilidad del servicio-</t>
  </si>
  <si>
    <t>No realizar el mantenimiento a los equipos en los tiempos y procedimientos especificados.</t>
  </si>
  <si>
    <t>No realizar el seguimiento a la prestación del servicio de laboratorios, aulas especializadas y centros.</t>
  </si>
  <si>
    <t>Realizar una planificación sin tener en cuentas las necesidades de los usuarios y las capacidades de la institución</t>
  </si>
  <si>
    <t>Capacidad instalada insuficiente para atender la demanda de servicios</t>
  </si>
  <si>
    <t>Subutilizar la capacidad instalada de los laboratorios por falta de comunicación</t>
  </si>
  <si>
    <t>Incumplimiento de los crogrogramas de manternimiento preventivo</t>
  </si>
  <si>
    <t>No hay control ni seguimiento de las actividades realizadas y programadas</t>
  </si>
  <si>
    <t>Servicio al cliente</t>
  </si>
  <si>
    <t>Procesos académicos y administrativos</t>
  </si>
  <si>
    <t>Planificación del servicio no adecuada</t>
  </si>
  <si>
    <t>No atender la demanda satisfactoriamente</t>
  </si>
  <si>
    <t>Desconocimiento de las partes interesadas en los servicios de laboratorio ofrecidos</t>
  </si>
  <si>
    <t>No tener los equipos a punto para la prestación adecuada del servicio</t>
  </si>
  <si>
    <t>No se tiene información de retroalimentación del proceso para realizar la mejora</t>
  </si>
  <si>
    <t>IMPROBABLE</t>
  </si>
  <si>
    <t>PROBABLE</t>
  </si>
  <si>
    <t>Verificar las necesidades de las unidades académicas y centros.</t>
  </si>
  <si>
    <t>Seguimiento a la prestación del servicio.</t>
  </si>
  <si>
    <t>Borrador del estatuto prespuestal
Análisis de capacidades y
Elaboración de anteproyecto presupuestal</t>
  </si>
  <si>
    <t>Encuesta de satisfacción.</t>
  </si>
  <si>
    <t>Dar respuesta a las solicitudes de prestación de servicios de laboratorios y/o centros a la comunidad académica y administrativa.
Cronograma de prácticas.</t>
  </si>
  <si>
    <t>Verificar el cronograma y las solicitudes de mantenimiento de equipos</t>
  </si>
  <si>
    <t>Revisión Informes de la prestación del servicio de las unidades académicas
Aplicación Encuesta de satisfacción</t>
  </si>
  <si>
    <t>1. Identificación de las necesidades de las Unidades Académicas y Centros.
2. Ejecución y Control de la prestación del servicio
Ver Anexos 1, 2,3 , 4 y 10</t>
  </si>
  <si>
    <t>1. Determinar las necesidades específicas y especiales de servicios
2. Aplicación oportuna de las encuestas de satisfacción
Ver anexos 5, 6, 7 y 8</t>
  </si>
  <si>
    <t>1. Información sobre la prestación de servicios 
Ver anexo 6</t>
  </si>
  <si>
    <t>1. Seguimiento periódico a la ejecución del cronograma de mantenimiento.
Ver anexo 9</t>
  </si>
  <si>
    <t>1. Retroalimentar los aspectos relevantes que se encuentren en los informes sobre la prestación del servicio
Ver anexo 10</t>
  </si>
  <si>
    <t xml:space="preserve">Decanaturas de
Medicina, Ingeniería Calle 100; División de Laboratorios Campus y Centros
</t>
  </si>
  <si>
    <t>Decanaturas de
Medicina, Ingeniería Calle 100; División de Laboratorios Campus y Centros</t>
  </si>
  <si>
    <t xml:space="preserve">Decanaturas de
Medicina, Ingeniería Calle 100; División de Laboratorios Campus y Centros
</t>
  </si>
  <si>
    <t>01 de enero a 31 de diciembre de 2015</t>
  </si>
  <si>
    <t>Soporte para la planificación y gestión de los laboratorios y centros</t>
  </si>
  <si>
    <t>Soporte para la planificación y gestión de los laboratorios</t>
  </si>
  <si>
    <t>Comunidad universitaria informada sobre los servicios que se prestan como apoyo a la academia.</t>
  </si>
  <si>
    <t>Generación de planes de acción</t>
  </si>
  <si>
    <t xml:space="preserve">No suplir las necesidades de capacidad instalada, infraestructura, insumos, materiales, reactivos y talento humano, requeridos para la prestación de los servicios.
</t>
  </si>
  <si>
    <t>ADMINISTRACIÓN DE RECURSOS EDUCATIVOS</t>
  </si>
  <si>
    <t>1. Que los diferentes equipos y medios no cumplan con las especificaciones técnicas requeridas
2. Que las firmas distribuidoras no cumplan con la garantía de los equipos</t>
  </si>
  <si>
    <t>1. Poder adquisitivo del peso frente al dólar para la adquisición de equipos y nuevas tecnologías</t>
  </si>
  <si>
    <t>Insuficiente cantidad de equipos y aulas especiales para atender las tres funciones sustantivas de la universidad, Docencia, Investigación y Extensión.</t>
  </si>
  <si>
    <t>Ante el numero insuficiente de aulas para atender los diferentes programas se ahce necesario gestionar ante entidades externas publicas y privadas el alquiler de aulas, siutacion que puede generar malestar entre los usuarios,  afectando la imagen institucional.</t>
  </si>
  <si>
    <t>La afectación del normal desarrollo de las actividades academico-administrativas afectan ostensiblemente el cumplimiento de la proyección social como principio fundamental de una de las funciones sustantivas de esta casa de estudios</t>
  </si>
  <si>
    <t>Afectación del normal desarrollo de las Actividades Académicas-Administrativas</t>
  </si>
  <si>
    <t>Falta de disponibilidad de aulas, equipos y medios audiovisuales</t>
  </si>
  <si>
    <t>Academia</t>
  </si>
  <si>
    <t>1.Mala imagen institucional.2.Insatisfacción de usuarios. 3. Quejas sobre la mala calidad del servicio  4. Pérdida de credibilidad</t>
  </si>
  <si>
    <t>MODERADO</t>
  </si>
  <si>
    <t>MENOR</t>
  </si>
  <si>
    <t>Verificación diaria de la disponibilidad de equipos, medios y aulas y su estado de funcionamiento.</t>
  </si>
  <si>
    <t>1. Capacitación práctica a usuarios sobre manejo e instalación de equipos.   2. Dotación de equipos y medios en las aulas y auditorios. 3.Verificación permanente de los inventarios de equipos de acuerdo a las necesidades. 4. Actualización de equipos y medios</t>
  </si>
  <si>
    <t>PERMANENTE</t>
  </si>
  <si>
    <t xml:space="preserve">1. ACTA CAPACITACIÓN. 2. PLANILLA. </t>
  </si>
  <si>
    <t xml:space="preserve">El incremento del precio del dólar a tenido gran influencia en los precios de los equipos y medios que se importan para el apoyo de las actividades académicas </t>
  </si>
  <si>
    <t>En oportunidades el presupuesto asignado para la adquisicion de equipos y repuestos para los mismos se torna insuficiente</t>
  </si>
  <si>
    <t>Por no tener disponibilidad de aulas en las instalaciones de la sede calle 100, se hace necesario alquiler de aulas en otras instituciones y entidades lo que exige asignacion de presupuesto adicional</t>
  </si>
  <si>
    <t>En oportunidades se presentan inconformidad y malestar entre los usuarios quienes manifiestan su preocupación por no estar dentro de las instalaciones de la Universidad</t>
  </si>
  <si>
    <t>Convenio Institucional con entidades del estado para el prestamo y alquiler de aulas</t>
  </si>
  <si>
    <t>Asignacion del presupuesto para el alquiler de las aulas
Elaboración del contrato y/o convenio con las instituciones y entidades del estado</t>
  </si>
  <si>
    <t>3er trimestre del año</t>
  </si>
  <si>
    <t>alquiler de aulas</t>
  </si>
  <si>
    <t>ADMINISTRACION DE BIBLIOTECA Y HEMEROTECA</t>
  </si>
  <si>
    <t xml:space="preserve"> Que las editoriales y distribuidores de material bibliografico, fisico y electronico y bases virtuales no cumplan  con los contratos de entrega oportuna de los materiales bibliograficos o la conectividad de las bases en suscripcion</t>
  </si>
  <si>
    <t>No contar con los recursos bibliograficos actualizados</t>
  </si>
  <si>
    <t>No contar con los recursos bibliograficos actualizados afecta la investigación académica</t>
  </si>
  <si>
    <t>No cuentan con material bibliografico actualizado</t>
  </si>
  <si>
    <t>Al no existir cumplimiento por parte de los proveedores para la entrega del material bibliografico, la Biblioteca no contará con la bibliografía actualizada exigida por la academia</t>
  </si>
  <si>
    <t>Desactualización de la colección</t>
  </si>
  <si>
    <t>Adquisición del material bibliografíco</t>
  </si>
  <si>
    <t>Desactualización de información, prestación de servicio oportunop a la academia con recursos bibliograficos actualizados</t>
  </si>
  <si>
    <t>POSIBLE</t>
  </si>
  <si>
    <t>Control permanente de colecciones bibliográficas adquirididas y verificación diaria de de vencimiento de publicaciones seríadas para su correspondiente renovación</t>
  </si>
  <si>
    <t>1) Revisión colección bibliográfica existente y vencimiento de publicaciones seriadas en suscripción
2) Emitir instrucciones a las Facultades sobre la preparación del listado de aquisición de recursos bibliograficos anuales en coherencia con las guías académicas de los estudiantes (incluyendo investigación)
3) Confrontación de colección con catalogo de consulta y listado de Facultades</t>
  </si>
  <si>
    <t>1. Directiva procedimiento para adquisición de material bibliográfico y suscripción de revistas</t>
  </si>
  <si>
    <t>No se cuenta con infraestructura física suficiente y adecuada para aumentar colección y servicios (áreas de consulta individual, cubiculos de estudio, cubiculos de estudio en grupo, áreas de videoteca, etc)</t>
  </si>
  <si>
    <t>No cuentan con capacidad para almacenamiento de material bibliografico y con las areas de servicio referenciadas para consulta de investigación académica de los estudiantes y docentes</t>
  </si>
  <si>
    <t xml:space="preserve">No poder apoyar a los usuarios en su formación educativa por no contar con la infraestructura adecuada para la prestacion de los servicios de apoyo a  la academia </t>
  </si>
  <si>
    <t>Existencia de inapropiados areas de consulta, para el apoyo a las funciones sustantivas de la Universidad docencia , investigación y extension</t>
  </si>
  <si>
    <t>Infarestructura fisica inadecuada</t>
  </si>
  <si>
    <t xml:space="preserve">1. Capacidad de almacenamiento. 2. Investigación inapropiada 3. Infraestructura inadecuada para la  prestación de los diferentes servicios </t>
  </si>
  <si>
    <t>CASI SEGURO</t>
  </si>
  <si>
    <t>EXTREMA</t>
  </si>
  <si>
    <t xml:space="preserve">La toma de decisión sobre ampliación de infraestructura para subsanar los inconvenientes mencionados. </t>
  </si>
  <si>
    <t xml:space="preserve">Propuesta y solicitud de ampliación de la infraestructura para poder  ampliar capacidad de almacenamiento y servicios </t>
  </si>
  <si>
    <t xml:space="preserve">ALTA DIRECCIÓN </t>
  </si>
  <si>
    <t xml:space="preserve">Informe Revisión por las Directivas </t>
  </si>
  <si>
    <t>?</t>
  </si>
  <si>
    <t>ACADÉMICO</t>
  </si>
  <si>
    <t>Desarticulación de la responsabilidad social frente a los sistemas de gestión implementados en la organización (calidad, seguridad social, ambiental).</t>
  </si>
  <si>
    <t>Programas académicos nuevos, no pertinentes.</t>
  </si>
  <si>
    <t>No aplicación del estudio de factibilidad del programa.</t>
  </si>
  <si>
    <t>Gestión Académica</t>
  </si>
  <si>
    <t>Aprobación de un programa académico, sin el estudio de factibilidad y la revisión que avala la propuesta y le da viabilidad.</t>
  </si>
  <si>
    <t>Planeación Estratégica</t>
  </si>
  <si>
    <t>Programa académico sin cumplir las condiciones de calidad exigidas (Documento Maestro de Programa, sin cumplir las condiciones de calidad exigidas; Aprobar un Programa Académico sin Acto Administrativo; Acto Administrativo de creación de Programa, sin estructura curricular; No incluir en Plataforma SACES, información de soporte a la obtención y/o renovación del RC del Programa Académico; Radicar un programa académico, sin la información soporte para la obtención del RC del Programa Académico)</t>
  </si>
  <si>
    <t>Revisión del programa académico y/o propuesta de modificación en el comité de currículo y autoevaluación.</t>
  </si>
  <si>
    <t>Aval por parte del comité de currículo y autoevaluación, de un programa académico y/o propuesta de modificación, sin el cumplimiento de las condiciones de calidad exigidas.</t>
  </si>
  <si>
    <t>Aval por parte del Consejo de Facultad, de un programa académico y/o propuesta de modificación, sin el cumplimiento de las condiciones de calidad exigidas.</t>
  </si>
  <si>
    <t>Revisión del programa académico y/o propuesta de modificación, documento maestro del programa y anexos por parte de la Vicerrectoría Académica.</t>
  </si>
  <si>
    <t>Aval por parte de la Vicerrectoría Académica, de un programa académico y/o propuesta de modificación, sin el cumplimiento de las condiciones de calidad exigidas.</t>
  </si>
  <si>
    <t>Revisión y aval del programa académico y/o propuesta de modificación por el Consejo Académico.</t>
  </si>
  <si>
    <t>Aval por parte del Consejo Académico, de un programa académico y/o propuesta de modificación, sin el cumplimiento de las condiciones de calidad exigidas.</t>
  </si>
  <si>
    <t>Revisión y aprobación del programa académico y/o propuesta de modificación por el Consejo Superior.</t>
  </si>
  <si>
    <t xml:space="preserve">Gestión Estratégica </t>
  </si>
  <si>
    <t>Aprobación por parte del Consejo Superior, de un programa académico y/o propuesta de modificación, sin el cumplimiento de las condiciones de calidad exigidas y de acuerdo a los lineamientos académicos institucionales y las orientaciones descritas en el PEI.</t>
  </si>
  <si>
    <t>Revisión de los documentos inherentes a la creación y/o modificación del programa académico: Documento maestro, plan de estudios, acuerdos de creación y/o modificación. Así mismo verificación en SACES de la información cargada en la plataforma para radicar solicitud al MEN.</t>
  </si>
  <si>
    <t>Radicación por parte de la UMNG, de un programa académico y/o propuesta de modificación, sin el cumplimiento de las condiciones de calidad exigidas y los lineamientos académicos académicos institucionales y las orientaciones descritas en el PEI.</t>
  </si>
  <si>
    <t>No dar respuesta oportuna a los requerimientos de información adicional, solicitada por el Ministerio de Educación Nacional (Estado de Completitud)</t>
  </si>
  <si>
    <t>Seguimiento en la plataforma SACES, por parte de la VICACD, a las solicitudes de información complementaria.</t>
  </si>
  <si>
    <t>El incumplimiento en los tiempos de desarrollo del programa y la falta de información suficiente para soportar el programa académico ante el MEN y que este sea evaluado en el estado de Radicado.</t>
  </si>
  <si>
    <t>No preparación de la visita de pares académicos: Elaboración directiva, reunión logistica, comunicación con pares académicos, revisión de agenda de visita, documentos a presentar, presentaciones y asistentes.</t>
  </si>
  <si>
    <t>Seguimiento a la obtención del Registro Calificado del programa académico.</t>
  </si>
  <si>
    <t>El desarrollo inadecuado de la evaluación externa al programa académico, de manera que afecte la obtención del registro calificado.</t>
  </si>
  <si>
    <t>Falta de seguimiento a la obtención del registro calificado del programa: observaciones al informe de los pares académicos, evaluación a los pares académicos, información adicional y complementaria (AUTOS), notificación de aprobación del programa, notificación de negación del programa, recurso de reposición.</t>
  </si>
  <si>
    <t>No obtención del Registro Calificado del Programa Académico (Nuevo o en renovación)</t>
  </si>
  <si>
    <t>No comunicación oportuna de la aprobación y/o negación del RC del programa a los jefes de oficina.</t>
  </si>
  <si>
    <t>Promoción inadecuada y/o falta de esta de programas académicos.  Procedimientos internos innecesarios. Admisión de estudiantes en programas no aprobados. Ausencia de la proyección de necesidades para el desarrollo del programa académico. Instrucciones inadecuadas en el desarrollo del programa académico.</t>
  </si>
  <si>
    <t>No determinación y planificación de las necesidades del programa. No ejecución del proceso de planeación presupuestal.</t>
  </si>
  <si>
    <t>Seguimiento al desarrollo del programa académico, si es un programa nuevo (Apertura), si es un programa antiguo (desarrollo y evolución)</t>
  </si>
  <si>
    <t>Planeación Presupuestal</t>
  </si>
  <si>
    <t>No planificación y proyección de las necesidades para el desarrollo del programa académico.</t>
  </si>
  <si>
    <t xml:space="preserve">Desconocimiento del programa por parte de la comunidad.
Número de inscritos al programa inferior a los proyectados.
</t>
  </si>
  <si>
    <t>Desconocimiento de la comunidad académica del programa nuevo aprobado por el MEN. Desconocimiento de la comunidad académica del programa en renovación aprobado por el MEN. Número de inscritos al programa inferior a los proyectados.</t>
  </si>
  <si>
    <t xml:space="preserve">Planes de estudio desactualizados e incoherentes con lo aprobado por el MEN.                                                                                    Contenidos Programáticos desactualizados e incoherentes con lo aprobado por el MEN.  
</t>
  </si>
  <si>
    <t xml:space="preserve">Seguimiento al desarrollo del programa académico. </t>
  </si>
  <si>
    <t>Inconsistencias en el proceso de formación del estudiante. Contenidos curriculares desarrollados desactualizados e incoherentes con lo aprobado por el MEN. Impacto en la calidad académica del programa. Impacto en los resultados de los estudiantes en las pruebas de calidad de educación superior.</t>
  </si>
  <si>
    <t>Deserción del Programa superior a las metas de retención proyectadas.</t>
  </si>
  <si>
    <t>Seguimiento al desarrollo del programa académico, seguimiento al rendimiento académico de los estudiantes y seguimiento al indicador de retención estudiantil.</t>
  </si>
  <si>
    <t>Aumento en los indices de deserción de los programas académicos, fuera de las metas proyectadas por período académico.</t>
  </si>
  <si>
    <t>El reconocimiento inadecuado de la productividad académica de los docentes. Proceso inadecuado de la clasificación y escalafonamiento de los docentes.</t>
  </si>
  <si>
    <t>Proceso de selección, admisión y vinculación docente.</t>
  </si>
  <si>
    <t>Inadecuado proceso de clasificación a los docentes, en el ejercicio de selección, admisión y vinculación docente.</t>
  </si>
  <si>
    <t>Programa académico, sin proceso de autoevaluación y planes de mejoramiento.</t>
  </si>
  <si>
    <t>Seguimiento al desarrollo del programa académico.  Proceso de autoevaluación y mejoramiento de programas académicos.</t>
  </si>
  <si>
    <t>Incumplimiento del procedimiento de autoevaluación y mejoramiento, no identificación de oportunidades de mejora y fortalezas de los programas.</t>
  </si>
  <si>
    <t>No identificación del Programa Académico, suceptible de acreditación de alta calidad.</t>
  </si>
  <si>
    <t>No reconocimiento de la calidad de programa académico.</t>
  </si>
  <si>
    <t>Elaboración y revisión de la guía de factibilidad de programas nuevos.</t>
  </si>
  <si>
    <t>Presentación del documento maestro y la propuesta curricular del programa en el comité de curriculo y autoevaluación; para revisión y recomendación al Consejo de Facultad.</t>
  </si>
  <si>
    <t>Presentación del documento maestro y la propuesta curricular del programa en el Consejo de Facultad; para revisión y aval al Consejo Académico y a la Vicerrectoría Académica.</t>
  </si>
  <si>
    <t>Revisión del documento maestro, la propuesta curricular del programa y los anexos de soporte a la solicitud del Registro Calificado.</t>
  </si>
  <si>
    <t>Revisión y aval de la propuesta curricular del programa en el Consejo Académico.</t>
  </si>
  <si>
    <t>Revisión y aprobación de la propuesta curricular del programa académico en el Consejo Superior.</t>
  </si>
  <si>
    <t>Revisión de los documentos inherentes a la solicitud del Registro Calificado del Programa (Nuevo y/o en renovación): Documento maestro, plan de estudios, acuerdos de creación y/o modificación. Así mismo verificación en SACES de la información cargada en la plataforma y radicar solicitud al MEN.</t>
  </si>
  <si>
    <t>Seguimiento en la plataforma SACES, por parte de la VICACD, a las solicitudes de información complementaria realizadas por el Ministerio de Educación Nacional.</t>
  </si>
  <si>
    <t xml:space="preserve">Instructivo de Visita de Pares Académicos.
Reunión Logística
Revisión de información visita de pares académicos por parte de VICACD.
</t>
  </si>
  <si>
    <t xml:space="preserve">Seguimiento a la obtención del RC del Programa Académico. Realizar en conjunto con la Facultad encargada las observaciones al informe de los pares académicos (Facultad que recibe la visita de pares académicos), realizar la evaluación a los pares académicos (Facultad que recibe la visita de pares académicos), consolidar el documento de información adicional y complementaria (AUTOS), realizar la notificación de aprobación del programa, realizar notificación de negación del programa, elaborar el recurso de reposición.                                  </t>
  </si>
  <si>
    <t>La VICACD, una vez se notifica de la obtención y/o negación del RC, informa a los jefes de oficina.</t>
  </si>
  <si>
    <t xml:space="preserve">Revisión de las necesidades del programa.
Anteproyecto Presupuestal.
Planes de inversión y Planes de funcionamiento.
</t>
  </si>
  <si>
    <t>Ejecución del procedimiento de mercadeo. Ejecución del procedimiento de admisiones.</t>
  </si>
  <si>
    <t>Revisión Anual de la VICACD, de los planes de estudio. Revisión semestral de contenidos programáticos en cada una de las unidades académicas.</t>
  </si>
  <si>
    <t>Seguimiento a los procesos académicos de los estudiantes. Procedimiento de Consejería Estudiantil. Seguimiento a los estudiantes en bajo rendimiento académico.</t>
  </si>
  <si>
    <t>Procedimiento valoración académica de docentes. Comité CIARP.</t>
  </si>
  <si>
    <t>Ejecución periódica del proceso de autoevaluación de programas e institucional/Seguimiento al cumplimiento de los planes de acción.</t>
  </si>
  <si>
    <t>Revisión diagnostica de los programas sujeto de acreditación de alta calidad. Metas de acreditación de alta calidad de programas académicos VICACD. Plan de Acción.</t>
  </si>
  <si>
    <t xml:space="preserve">Reducir, evitar, compartir, transferir, retener  </t>
  </si>
  <si>
    <t>Diseño, orientación y revisión de las fichas de prefactibilidad de programas nuevos.</t>
  </si>
  <si>
    <t>Sección Autoevaluación y Acreditación VICACD</t>
  </si>
  <si>
    <t>Estudios de Factibilidad para los programas nuevos.</t>
  </si>
  <si>
    <t>Revisión fichas de prefactibilidad de programas nuevos.</t>
  </si>
  <si>
    <t>Revisión fichas de prefactibilidad de programas nuevos y concepto de viabilidad.</t>
  </si>
  <si>
    <t>Jefe Oficina Asesora de Planeación</t>
  </si>
  <si>
    <t>Concepto de viabilidad de programas nuevos.</t>
  </si>
  <si>
    <t>Propuesta currícular de programa nuevo, revisada y discutida en el Comité de Currículo y Autoevaluación.</t>
  </si>
  <si>
    <t>Decano (Sede de la Facultad que propone el Programa Nuevo)</t>
  </si>
  <si>
    <t>Acta de revisión y análisis de propuesta curricular de programa nuevo.</t>
  </si>
  <si>
    <t>Propuesta currícular de programa nuevo, revisada y discutida en el Consejo de Facultad</t>
  </si>
  <si>
    <t>Revisión por parte de la VICACD, de la propuesta curricular de programa nuevo.</t>
  </si>
  <si>
    <t>Documento Maestro retroalimentado y Formato Matriz de las etapas del diseño de Programas Académicos (AC-GA-F-4)</t>
  </si>
  <si>
    <t>Propuesta currícular de programa nuevo, revisada y discutida en el Consejo Académico.</t>
  </si>
  <si>
    <t>Vicerrector Académico</t>
  </si>
  <si>
    <t>Acta de Consejo Académico.</t>
  </si>
  <si>
    <t>Propuesta currícular de programa nuevo, revisada y aprobada en el Consejo Superior.</t>
  </si>
  <si>
    <t>Vicerrector General</t>
  </si>
  <si>
    <t>Acta Consejo Superior.</t>
  </si>
  <si>
    <t>Revisión de los documentos inherentes a la solicitud de Registro Calificado del Programa.</t>
  </si>
  <si>
    <t>Documentos revisados y retroalimentados, y  Formato Matriz de las etapas del diseño de Programas Académicos (AC-GA-F-4).</t>
  </si>
  <si>
    <t>Seguimiento permanente en Plataforma SACES a solicitudes de información complementaria.</t>
  </si>
  <si>
    <t>Autos de información complementaria.</t>
  </si>
  <si>
    <t>Seguimiento a la asignación de visita de pares académicos por parte del MEN.</t>
  </si>
  <si>
    <t>Directiva de Visita de Pares Académicos.</t>
  </si>
  <si>
    <t>Seguimiento a la obtención del RC del Programa Académico.</t>
  </si>
  <si>
    <t>Seguimiento en Plataforma SACES. Registros de informes de pares, evaluación de pares e información complementaria.</t>
  </si>
  <si>
    <t>Resolución del Ministerio de Educación Nacional (Concepto MEN)</t>
  </si>
  <si>
    <t>Anteproyecto Presupuestal.</t>
  </si>
  <si>
    <t>Unidad Académica y OFIPLA</t>
  </si>
  <si>
    <t>Requerimientos puesta en marcha Programa académico.</t>
  </si>
  <si>
    <t>Desarrollo procedimientos mercadeo, comunicación y admisiones.</t>
  </si>
  <si>
    <t>Unidades Académicas, División de Publicaciones y Comunicaciones, División de Admisiones.</t>
  </si>
  <si>
    <t>Relación de Cupos, Admitidos y Matriculados a los Programas.</t>
  </si>
  <si>
    <t>Revisión periódica de los Planes de Estudio de los Programas Académicos.</t>
  </si>
  <si>
    <t>Formato de revisión de Planes de Estudio. Plan de Estudio Revisado y avalado.</t>
  </si>
  <si>
    <t>Programa de Consejeria Estudiantil.</t>
  </si>
  <si>
    <t>Coordinación de Consejería Estudiantil.</t>
  </si>
  <si>
    <t>Seguimiento Programa Consejería Estudiantil.</t>
  </si>
  <si>
    <t>Procesos de vinculación docente y escalafonamiento.</t>
  </si>
  <si>
    <t>División de Gestión del Talento Humano / Unidades Académicas / VICACD CIARP</t>
  </si>
  <si>
    <t>Vinculación Docente</t>
  </si>
  <si>
    <t>Cronograma de autoevaluación de programas académicos y seguimiento a los planes de acción.</t>
  </si>
  <si>
    <t>Plan de Mejoramiento e Informe de Autoevaluación de Programas.</t>
  </si>
  <si>
    <t>Análisis del Proceso de Autoevaluación de Programas Académicos</t>
  </si>
  <si>
    <t>Informe de Programas Acreditables y Cronograma de Renovación de Acreditación de Programas.</t>
  </si>
  <si>
    <t>De proceso o de Cumplimiento</t>
  </si>
  <si>
    <t>No Aplica.</t>
  </si>
  <si>
    <t>Coordinación de Egresados</t>
  </si>
  <si>
    <t>De la tecnología depende la confiabilidad y la integridad de los datos de los egresados</t>
  </si>
  <si>
    <t>Es responsabilidad del egresado mantener y actualizar sus datos</t>
  </si>
  <si>
    <t>La comunidad de egresados incluye egresados de pregrado, posgrado y asociaciones</t>
  </si>
  <si>
    <t>la tecnología interna garantizara la integralidad y disponibilidad de los datos</t>
  </si>
  <si>
    <t>De las politicas, objetivos y estrategias dependerá que los egresados se comprometan y tengan sentido de pertenencia con la universidad para actualizar sus datos</t>
  </si>
  <si>
    <t>Los estudiantes son nuestros potenciales egresados</t>
  </si>
  <si>
    <t>Los estudiantes son nuestros potenciales egredos</t>
  </si>
  <si>
    <t>Poco interés por parte del egresado</t>
  </si>
  <si>
    <t>Información deficiente</t>
  </si>
  <si>
    <t>No participación de los egresados en las actividades y procesos de la Universidad</t>
  </si>
  <si>
    <t>Poco interés por parte del egresado en la participación de los eventos y programas ofrecidos No actualización de datos en el sistema por parte de los egresados Desconocimiento de los servicios y actividades que tiene la universidad para los egresados</t>
  </si>
  <si>
    <t>Sistemas de información deficientes (caídas) Falta de comunicación con el egresado No capturar la información de todos los graduados en casos extraordinarios</t>
  </si>
  <si>
    <t>tecnologico interno</t>
  </si>
  <si>
    <t>Pérdida de datos de contacto debido a que el egresado no diligencia la información correctamente en el sistema.</t>
  </si>
  <si>
    <t>&lt;Pérdida total del vínculo de los egresados con la Universidad y los beneficios que esta ofrece.</t>
  </si>
  <si>
    <t>Solicitar al egresado actualizar datos, otorgar el paz y salvo como requisito de grado</t>
  </si>
  <si>
    <t>1. Enviar via correo electronico el boletin virtual de egresados y publicar en pagina web
2. publicar los eventos en los medios de comunicación de la universidad.
3. Solicitar espacios o notificar al representante de los egresados en cada una de las reuniones.</t>
  </si>
  <si>
    <t>1. Solicitar al egresado actualizar datos
2. Otorgar el paz y salvo como requisito de grado</t>
  </si>
  <si>
    <t>Director Centro deeEgresados
Tecnico Centro de egresados</t>
  </si>
  <si>
    <t>Datos Egresados</t>
  </si>
  <si>
    <t>Información para egresados</t>
  </si>
  <si>
    <t>DESARROLLO DE PROCESOS INFORMATICOS</t>
  </si>
  <si>
    <t xml:space="preserve">Aparicion de Nuevas leyes o decretos que modifican los procedimeintos que en la actualidad funcionan en la universidad  </t>
  </si>
  <si>
    <t>Fuerzas Militares                 
Policía Nacional</t>
  </si>
  <si>
    <t>Las nuevas reglamentaciones del estado, afecta el Software Finaciero, Academico, de Almacen de la universidad y de Talento Humano entre otros</t>
  </si>
  <si>
    <t xml:space="preserve">Los procesos se estan realizando de acuerdo con las nesecidades de una sola dependencia, no se mira las nesecidades globales de la universidad </t>
  </si>
  <si>
    <t xml:space="preserve">Los proyectos se estan viendo desde un punto de vista unico, y no se mira como estos proyectos afectan los proceso o como pueden ser complentados por otros procesos </t>
  </si>
  <si>
    <t>Creación de proyectos que no se ajustan a las necesidades reales de la Universidad</t>
  </si>
  <si>
    <t xml:space="preserve">La informacion no es confiable y toca hacer reproceso de la misma para utilizarla en otras dependencias </t>
  </si>
  <si>
    <t>Documentar y validar los requerimientos solicitados por las diferentes áreas y/o dependencias</t>
  </si>
  <si>
    <t>Formato de Levantamiento d e Requerimientos</t>
  </si>
  <si>
    <t>CREACION DEL FORMATO DE LEVANTAMIENTO DE REQUERIMIENTOS</t>
  </si>
  <si>
    <t>SUPERVISOR DEL CONTRATO</t>
  </si>
  <si>
    <t>SOFTWARE</t>
  </si>
  <si>
    <t>Se debe ajustar los procedimientos de la unviersidad de acuerdo con la normitiva de seguridad de la informacion que tiene el estado colombiano</t>
  </si>
  <si>
    <t>Ministerio de Educación Nacional            Ministerio de Hacienda                   Contraloría General de la República                 Procuraduría General de la Nación                  Contaduría General de la Nación          Departamento Nacional de Planeación                                           Alcaldía de Cajicá                                     Superintendencias de Industria y Comercio</t>
  </si>
  <si>
    <t>La normas del Seguridad de la Informacion que rigen para la entidades gubernamentales de orden nacional son impartidas por la estrategia de Gobierno en Linea, las cuales se basan el la norma ISO 27000</t>
  </si>
  <si>
    <t xml:space="preserve">El comité de Seguridad de la Información de la UMNG emite las recomendaciones, que se deben tomar </t>
  </si>
  <si>
    <t xml:space="preserve">Los usuarios de los sistemas de informacion desconocen las responsabilidades que asumen al tener usuarios en los sistemas de información de la universidad. </t>
  </si>
  <si>
    <t>Pérdida o alteración de información, hardware o Software</t>
  </si>
  <si>
    <t>Mal uso de los servicios informaticos de la universidad</t>
  </si>
  <si>
    <t>1. Pérdida y/o fugas de información 2. Robo de infraestructura de TI 3. Manipulación inadecuada de la infraestructura de TI 5. Fallas de hardware 6. Designación de personal no entrenado y/o capacitado para mantener la seguridad de la información</t>
  </si>
  <si>
    <t>Hacer cumplir la Politica de Seguridad de la Informacion de la UMNG</t>
  </si>
  <si>
    <t>Ajuste a la vulnerabilidad detectada</t>
  </si>
  <si>
    <t xml:space="preserve">Politica de Seguridad de la Informacion de la UMNG </t>
  </si>
  <si>
    <t>Divulgación y Socializacion de la Politica de Segurida de la Informacion de la UMNG</t>
  </si>
  <si>
    <t xml:space="preserve">Comité de Seguridad de la Informacion </t>
  </si>
  <si>
    <t>CONTROLES DE SEGURIDAD</t>
  </si>
  <si>
    <t xml:space="preserve">Se presenta interrupcion de los servicions por parte de una falla en uno de los proveedores de la unviersidad </t>
  </si>
  <si>
    <t>Los proveedores de los servicios de tecnologia, firman acuerdos de niveles de servicio "ANS" con la Universidad con un minimo de 99.9% de disponibilidad.</t>
  </si>
  <si>
    <t>Se presenta interrupcion de los servicios informaticos de la UMNG</t>
  </si>
  <si>
    <t>Los contratos de Tecnologia de la universidad exigen una disponibilida del 99.9% para los servcios y soporte 7X24</t>
  </si>
  <si>
    <t xml:space="preserve">Indisponibilidad de los los servicios informáticos que ofrece la institución </t>
  </si>
  <si>
    <t xml:space="preserve">Interrupcion del servico por daño mal uso de los servios </t>
  </si>
  <si>
    <t>ANS con proveedores de Tecnologia, Contratos de Mantenimiento preventivo</t>
  </si>
  <si>
    <t>Mantenimiento correctivo</t>
  </si>
  <si>
    <t>ANS con proveedores</t>
  </si>
  <si>
    <t>Cumplimiento de los ANS</t>
  </si>
  <si>
    <t>Acuerdos de Niveles de Servicio</t>
  </si>
  <si>
    <t xml:space="preserve">El sistema no brinda toda la funcionalidad esperada hacia los clientes </t>
  </si>
  <si>
    <t>En el desarrollo de los poryectos cambia la normatividad o no es clara esta, por este motivo la funcionalidad del Software que se entrega no la adecuada</t>
  </si>
  <si>
    <t>El sistema de informacion no se maneja de manera adecuada y ocaciona traumatismo en la operación por desconocimiento del mismo</t>
  </si>
  <si>
    <t xml:space="preserve">Los usuarios de los sistemas de informacion desconocen todas las funcionalidades que se requieren o no se contempla como las nuevas funcionalidades pueden afectar a otros procesos </t>
  </si>
  <si>
    <t>Las áreas involucradas no conocen como los afecta el sistema.</t>
  </si>
  <si>
    <t>No utilizacion del sistema por desconocimiento</t>
  </si>
  <si>
    <t>Desuso de los sistemas de informacion por desonocimientos</t>
  </si>
  <si>
    <t>Se reciben satisfaccion los requerimientos de SW por parte de los usuarios</t>
  </si>
  <si>
    <t>Los usuarios firman y aprueban los requerimientos que solicitan</t>
  </si>
  <si>
    <t>Fomato de levantamiento de Requerimientos de SW</t>
  </si>
  <si>
    <t>Cumplimiento de los requerimientos según lo solicitado por los usuarios</t>
  </si>
  <si>
    <t>REQUERIMIENTOS DE TECNOLOCIA</t>
  </si>
  <si>
    <t>El sistema no ofrece informacion confiable a los usuarios y a los organismos de control</t>
  </si>
  <si>
    <t xml:space="preserve">Debido al cambio periodico de la normatividad, se quedan procesos sin ajustar a la nuevas necesides </t>
  </si>
  <si>
    <t>No se cuenta con informacion unificada de los procesos e la universidad</t>
  </si>
  <si>
    <t xml:space="preserve">En el momento de hacer los manteniminentos a los sistemas de Informacion, no se contemplan todos los procesos a los cuales se les debe hacer ajustes </t>
  </si>
  <si>
    <t>Existen procesos que no están soportados en el nuevo sistema información.</t>
  </si>
  <si>
    <t>Disgregacion de la informacion por no integrarse con los sistemas de informacion actuales</t>
  </si>
  <si>
    <t xml:space="preserve">Framentacion de la informacion por encontrarse en diferentes bases de datos </t>
  </si>
  <si>
    <t>El sistema afecta los mecanismos de control</t>
  </si>
  <si>
    <t>Debido al cambio periodico de la normatividad, en ocaciones no se contempla como se afectan los procesos de reporte a los mecanismo de control</t>
  </si>
  <si>
    <t>El sistema afecta el seguimiento que realizan los mecanismos de control interno</t>
  </si>
  <si>
    <t>En el momento de hacer los manteniminentos a los sistemas de Informacion, no se contemplan los ajustes para el reporte a los mecanismos de control</t>
  </si>
  <si>
    <t>Los cambios surgidos impactan sobre mecanismos de control interno</t>
  </si>
  <si>
    <t>La trasabilidad de las transaccione es dificil de tener</t>
  </si>
  <si>
    <t>El modelo de flujo de informacion no es el adecuado</t>
  </si>
  <si>
    <t>En ocaciones no es claro como debe ser el Work Flow de lo datos, en la normatividad, lo ocaciona traumatismo en el desarrollo de los proyectos de SW</t>
  </si>
  <si>
    <t xml:space="preserve">El modelo de datos y de proceso no es claro lo que imposibilita la creacion de un sistema confiable </t>
  </si>
  <si>
    <t xml:space="preserve">En el momento de hacer los manteniminentos a los sistemas de Informacion,no es claro como debe fluir los datos entre los diferentes procesos </t>
  </si>
  <si>
    <t>El modelo de datos y procesos no es claro.</t>
  </si>
  <si>
    <t xml:space="preserve">La informacion no es confiable </t>
  </si>
  <si>
    <t xml:space="preserve">Posicionar nacional e internacionalmente la UMNG </t>
  </si>
  <si>
    <t xml:space="preserve">Internacionalizacion </t>
  </si>
  <si>
    <t xml:space="preserve">Cambio en torno a las leyes migratorias, modificacion en torno a la normatividad de sector de educacion que involucre la internacionalizacion, modificacion de los factores de acreditacion </t>
  </si>
  <si>
    <t xml:space="preserve">Internacionalizacion asociado con la mejora en la calidad de la educacion impacta directamente en nuestros clientes. </t>
  </si>
  <si>
    <t>Modificacion en las politicas institucionales o el direccionamiento de la Universidad</t>
  </si>
  <si>
    <t>Impacto directo sobre la calidad de los programas academicos</t>
  </si>
  <si>
    <t>Se platea desde la formacion integral de nuestros egresados y la vision global</t>
  </si>
  <si>
    <t>Incumplimiento en la internacionalización de los curriculos de la Universidad</t>
  </si>
  <si>
    <t>Falta de compromiso y/o trabajo de las Unidades academicas para el desarrollo de estrategias que permitan la internacionalización del curriculo</t>
  </si>
  <si>
    <t>Programas Academicos</t>
  </si>
  <si>
    <t xml:space="preserve">Falta de pertinencia en los programas academicos de la Universidad </t>
  </si>
  <si>
    <t>Seguimiento a los indicadores del plan, comites de curriculo, consejo academico, reuniones periodicas con la rectoria de la Universidad</t>
  </si>
  <si>
    <t>Se definieron planes de accion por cada una de las Facultades de la Universidad alineados con el plan rectoral y el plan trasnversal e la internacionalizacion de la Universidad</t>
  </si>
  <si>
    <t>Decanaturas / Jefe Oficina</t>
  </si>
  <si>
    <t>Octubre de 2015 / fecbrero 2016</t>
  </si>
  <si>
    <t>Planes de accion por Facultad</t>
  </si>
  <si>
    <t>Modificaciones en TRM pueden afectar la movilidad internacional por el incremento de costos de vida en el exterior</t>
  </si>
  <si>
    <t>Los procesos de moivlidad acadeica internacional son un servicio ofertado a los clientes externos e internos de la Universidad</t>
  </si>
  <si>
    <t>Definicion de metas de movilidad y presupuesto asociado</t>
  </si>
  <si>
    <t>Los procesos de internacionalizacion son inherentes a los procesos de movilidad docente, capacitacion y factores que pueden afectar el desempeño</t>
  </si>
  <si>
    <t>Los docentes son parte inherente al curriculo de la Universidad, permean y tienen un papel preponderante en la interncionalizacion del curriculo</t>
  </si>
  <si>
    <t xml:space="preserve">Incumplimiento en torno a las actividades de internacionalizacion de la investigación </t>
  </si>
  <si>
    <t>No gestion de proyectos conjuntos o establecimiento de redes internacionales por parte de los investigadores de la Universidad</t>
  </si>
  <si>
    <t>Investigación</t>
  </si>
  <si>
    <t>Bajos estandares de calidad en torno a los productos de investigacion de la Universidad, no visibilidad internacional con gestion del conocimiento</t>
  </si>
  <si>
    <t>comité central de investigaciones, comité de movilidad, seguimeinto a los indicadores</t>
  </si>
  <si>
    <t>Se modificaron las Resoluciones de movilidad de investigaciones y se incluyo dentro de la asignacion presupuestal de cada proyecto la movilidad relacionada.</t>
  </si>
  <si>
    <t>Vicerrectoria de Investigaciones</t>
  </si>
  <si>
    <t>Agosto de 2015</t>
  </si>
  <si>
    <t>Resoluciones modificatorias</t>
  </si>
  <si>
    <t/>
  </si>
  <si>
    <t xml:space="preserve">La gestion de la internacionalizacion implica procesos de movilidad y capacitacion para admisnitravitos de la Universidad </t>
  </si>
  <si>
    <t>la gestion de la internacionalizacion solo es posible si existen politicas y gestion admsintirativa para su implementacion, permeando el trabajo de cada admisntirativo de la Universidad</t>
  </si>
  <si>
    <t>Falta de productividad con estandares internacionales desde el prcoeso de investigacion de la Universidad</t>
  </si>
  <si>
    <t>La falta de internacionalizaicon podra afectar la visibilidad, posiconamiento y mvilidad de los investigadores, teniendo un fuerte impacto en el proceso de calidad de la misma</t>
  </si>
  <si>
    <t>los procesos de claidad en la investigacion estan directamente relcionandos con el posicionamiento, visibilidad y cooperacion internacional, teniendo ufuerte impacto en los indicadores de este proceso.</t>
  </si>
  <si>
    <t>Falta de visbilidad o posicionamiento internacional por parte de los investigadores de la Universidad</t>
  </si>
  <si>
    <t>Bajos indicadores de movildiad itnernacinal a nivel institucional</t>
  </si>
  <si>
    <t>Factores externos asocioados a normatividad o relaciones diplomaticas</t>
  </si>
  <si>
    <t xml:space="preserve">Decrecimeinto de los indicadores de movildiad de estudiantes y docentes necesarios para los proceso de acreditacion nacional e internacional en la Universidad </t>
  </si>
  <si>
    <t>Si</t>
  </si>
  <si>
    <t>Comité de seleecion para la internacionalizacion, comité de calidad, revision por directivas, seguiemitno de indicadores, comité de movildiad</t>
  </si>
  <si>
    <t>Se incrementaron las acciones de movilidad desde las Facultades con referncia a las movilidades relacionadas con practicas e intercambio academico</t>
  </si>
  <si>
    <t>Convocatoria de Intercambio</t>
  </si>
  <si>
    <t xml:space="preserve">Afianzar el Sistema de Ciencia, Tecnología e Innovación Científica y Académica </t>
  </si>
  <si>
    <t xml:space="preserve"> </t>
  </si>
  <si>
    <t>Se necesita un sistema de información que valide los requisitos y condiciones de términos de referencia de convocatorias</t>
  </si>
  <si>
    <t>Permitiría que el Docente no cometa errores cuando ingrese información de su proyecto de acuerdo a términos de referencia de convocatoria</t>
  </si>
  <si>
    <t>Formulación y elaboración inadecuada de proyectos de investigación</t>
  </si>
  <si>
    <t>Los proyectos de investigación presentados a la VICEIN pueden contener errores que van desde la falta de claridad en la definición del problema de investigación, formulación de objetivos e inclusive la falla en cálculos de operaciones matemáticas en la elaboración del presupuesto. Así mismo pueden ser proyectos muy bien formulados pero que no atienden objetivos de pertinencia propuestos en convocatorias internas y/o externas</t>
  </si>
  <si>
    <t>Sí el proyecto es mal formulado puede no ser evaluado técnicamente, se pierde la oportunidad de la convocatoria y sería un proyecto menos para la gestión de investigación</t>
  </si>
  <si>
    <t>Repercute en el número de proyectos aprobados para ejecutarse en una vigencia</t>
  </si>
  <si>
    <t>Formato en Excel que valida de forma preventiva las condiciones técnicas de las convocatorias internas de investigación científica y alto impacto</t>
  </si>
  <si>
    <t xml:space="preserve">Adquirir un módulo de sistema de información que automatice la gestión de investigación </t>
  </si>
  <si>
    <t>Vicerrector de investigaciones</t>
  </si>
  <si>
    <t>Módulo que automatice la gestión de investigación, facilitando la labor a los investigadores en cuanto a formulación de proyectos de investigación</t>
  </si>
  <si>
    <t>Resistencia de algunos Docentes de validar fomatos propuestos de acuerdo a términos de convocatorias internas</t>
  </si>
  <si>
    <t>Socialización y capacitación de los procedimientos, formatos, anexos y otros documentos institucionales</t>
  </si>
  <si>
    <t>Actas de socialización, número de capacitaciones</t>
  </si>
  <si>
    <t xml:space="preserve">Falta de personal que apoye el proceso de liquidación de proyectos </t>
  </si>
  <si>
    <t>Los investigadores deben estar a paz y salvo con los compromisos de sus proyectos para poder participar en otras convocatorias internas</t>
  </si>
  <si>
    <t>Acumulación de proyectos no liquidados técnicamente, lo que no permite evaluar el estado de compromisos de los Docentes para permitir su participación en próximas convocatorias</t>
  </si>
  <si>
    <t>Actualmente la VICEIN no cuenta con una persona que se dedique tiempo completo en la revisión técnica de los productos que entregan los Docentes investigadores dentro de sus proyectos, lo que no permite tener una estadística actualizada de productividad entregada y conocer plenamente el estado de los compromisos de los Docentes</t>
  </si>
  <si>
    <t>No poder conocer a tiempo estado de compromisos de los Docentes y una estadística de productividad exacta</t>
  </si>
  <si>
    <t>Repercute en la falta de información para control de paz y salvos de los compromisos de los Docentes y estadística de productividad</t>
  </si>
  <si>
    <t>Contratar una persona de tiempo completo que realice esta actividad que de gran impacto para el logro de objetivos propuestos dentro de los proyectos de investigación</t>
  </si>
  <si>
    <t>Contratar una persona de tiempo completo que realice la actividad de liquidación técnica de proyectos</t>
  </si>
  <si>
    <t>Proyectos liquidados técnicamente</t>
  </si>
  <si>
    <t>Afianzar el Sistema de Ciencia, Tecnología e Innovación Científica y Académica</t>
  </si>
  <si>
    <t>Innovacion y Emprendimiento</t>
  </si>
  <si>
    <t xml:space="preserve">Gestión de la información con actores externos </t>
  </si>
  <si>
    <t>Ministerio de Defensa</t>
  </si>
  <si>
    <t>Permitiría que el innovador no cometa errores cuando ingrese información de su proyecto y productos de acuerdo a términos de referencia de convocatoria</t>
  </si>
  <si>
    <t xml:space="preserve">Por una información sesgada se incurre en la falta de soportes y eviencias disponibles sobre las actividades y tareas realizadas por la comunidad neogranadina correlacionadas con el Plan Estratégico Institucional </t>
  </si>
  <si>
    <t>Formulación y elaboración inadecuada de proyectos de innovación y emprendimiento</t>
  </si>
  <si>
    <t>Los proyectos de innovación presentados a la VICEIN pueden contener errores que van desde la falta de claridad en la definición del valor agregado, mercado potencial e inclusive la falla en cálculos de operaciones matemáticas en la elaboración del presupuesto. Así mismo pueden ser proyectos muy bien formulados pero que no atienden objetivos de pertinencia propuestos en convocatorias internas y/o externas</t>
  </si>
  <si>
    <t>Innovación y Emprendimiento</t>
  </si>
  <si>
    <t>Sí el proyecto es mal formulado puede no ser evaluado técnicamente, se pierde la oportunidad de la convocatoria y sería un proyecto menos para la gestión de la innovación y el emprendimiento</t>
  </si>
  <si>
    <t>Formato que valida de forma preventiva las condiciones técnicas de las convocatorias internas de innovación y emprendimiento</t>
  </si>
  <si>
    <t xml:space="preserve">Adquirir un módulo de sistema de información que automatice la gestión de la innovación y el emprendimiento </t>
  </si>
  <si>
    <t>Módulo que automatice la gestión de la innovación y el emprendimiento, facilitando la labor a los investigadores en cuanto a formulación de proyectos de investigación</t>
  </si>
  <si>
    <t>Resistencia de los miembros de la comunidad neogranadina a validar fomatos propuestos de acuerdo a términos de convocatorias internas</t>
  </si>
  <si>
    <t>Resistencia de los innovadores de validar fomatos propuestos de acuerdo a términos de convocatorias internas</t>
  </si>
  <si>
    <t>Los proyectos de innovación y emprendimiento impactan realmente en el sociedad y deben brindar soluciones a las necesidades planteadas</t>
  </si>
  <si>
    <t>Invalidación de formatos, anexos y soportes</t>
  </si>
  <si>
    <t>Presentar proyectos en otros formatos y anexos no normalizados institucionalmente</t>
  </si>
  <si>
    <t>Divergencia en los criterios de evaluación</t>
  </si>
  <si>
    <t>Seguimiento al cumplimiento del formato, anexos y soportes</t>
  </si>
  <si>
    <t>Actas de socialización, Numero de capacitaciones</t>
  </si>
  <si>
    <t>Falta de comercialización de la propiedad intelectual</t>
  </si>
  <si>
    <t>El impacto de la propiedad intelectual esta en la transferencia a la sociedad</t>
  </si>
  <si>
    <t>Falta de una estrategia organizacional para la gestión de la transferencia tecnologica y su consecuente comercialización</t>
  </si>
  <si>
    <t>Soporte para la empresas de base tecnologica y procesos de licencimiento.</t>
  </si>
  <si>
    <t>Las partes interesadas definen su rol y responsabilidad compartida para asumir negociaciones para la comercialización</t>
  </si>
  <si>
    <t>Invalidación de procesos de negociación</t>
  </si>
  <si>
    <t>La oferta de negociación de los interesados requiere de celeridad en la gestión de sus compromisos</t>
  </si>
  <si>
    <t>Perdida de contratos de I+D+i</t>
  </si>
  <si>
    <t>Imagen corporativa para la región</t>
  </si>
  <si>
    <t>Usuarios de la región</t>
  </si>
  <si>
    <t>Seguimiento a cada procedimiento de transferen cia a la ociedad</t>
  </si>
  <si>
    <t>Definir roles y responsabilidades en cada hito de negociación</t>
  </si>
  <si>
    <t>Contratos de transferencia</t>
  </si>
  <si>
    <t>Cambios y absorción de la tecnologia por la industria</t>
  </si>
  <si>
    <t>Acelerados cambios tecnológicos que hacen rapidamente obsoleta una tecnologia a transferir</t>
  </si>
  <si>
    <t xml:space="preserve">Cambios en el direccionamiento y en la estrategia de valoración temprana de la tecnologia, bien o servicio  </t>
  </si>
  <si>
    <t>Nuevo enfoques estrategicos que lleven a la institución a la ser de la tercera generación en donde la generación y transferencia son ejes alto impacto social</t>
  </si>
  <si>
    <t xml:space="preserve">Definir valoración previa y co-responsabilidades </t>
  </si>
  <si>
    <t>Valoración tecnológica</t>
  </si>
  <si>
    <t>2. MEJORAR LA GESTIÓN EFECTIVA ACADÉMICA Y ADMINISTRATIVA PARA OFRECER SERVICIOS DE CALIDAD</t>
  </si>
  <si>
    <t>MEDICIÓN, ANALISIS Y MEJORAMIENTO</t>
  </si>
  <si>
    <t>Actualización de las normas aplicables del Sistema de Gestión</t>
  </si>
  <si>
    <t>Ninguna</t>
  </si>
  <si>
    <t>Cambios o traslados de dueños de proceso, auditores internos de calidad y funcionarios en general</t>
  </si>
  <si>
    <t>La responsabilidad social  debe hacer parte de la estrategia de la UMNG  a fin de garantizar un desarrollo sostenible no solamente a nivel económico sino también a nivel ambiental y social.</t>
  </si>
  <si>
    <t>1. DESCONOCIMIENTO POR PARTE DEL AUDITOR SOBRE LOS TEMAS RELEVANTES DEL PROCESO A AUDITAR</t>
  </si>
  <si>
    <t>El auditor no planifica la auditoria y no consulta la información del proceso como caracterización , procedimientos e informes de auditoria previos.</t>
  </si>
  <si>
    <t>Percepción, credibilidad e imagen / Todos los funcionarios</t>
  </si>
  <si>
    <t>Auditorias incoherentes, e inconsistentes con respecto a los objetivos previstos</t>
  </si>
  <si>
    <t>Revisar la planificación de la auditoria elaborada por el equipo auditor, antes de la auditoría</t>
  </si>
  <si>
    <t>1.  Programar reunión de coordinación  con el grupo de auditores                                            
2. Subir a KAWAK   la lista de verificación una semana antes de la fecha programada para la auditoria por parte del auditor líder para revisión y retroalimentación de la División de Gestión de Calidad</t>
  </si>
  <si>
    <t>Jefe de la División de Gestión de Calidad / Auditores internos de Calidad</t>
  </si>
  <si>
    <t>De enero de 2015 a Diciembre de 2016</t>
  </si>
  <si>
    <t>Auditorias que aportan valor a la gestión de los procesos</t>
  </si>
  <si>
    <t>3. CONSOLIDAR LA ACREDITACIÓN DE CALIDAD A NIVEL INSTITUCIONAL</t>
  </si>
  <si>
    <t>Desarrollos tecnológicos en la administración de los sistemas de gestión</t>
  </si>
  <si>
    <t>Divulgación de la información por parte de los dueños de proceso a los funcionarios</t>
  </si>
  <si>
    <t>La responsabilidad social  debe hacer parte del  sistema integral de gestión de la institución a fin de garantizar un desarrollo sostenible no solamente a nivel económico sino también a nivel ambiental y social.</t>
  </si>
  <si>
    <t>2.  NO ANALIZAR,  NI TOMAR LAS ACCIONES NECESARIAS SOBRE RESULTADOS DE LA GESTIÓN DEL PROCESO</t>
  </si>
  <si>
    <t>Los dueños de proceso al generar los resultados de su proceso, no  analizan la información, ni toman las acciones necesarias para mejorar</t>
  </si>
  <si>
    <t>No se mejora la gestión de los procesos</t>
  </si>
  <si>
    <t>Establecer  mecanismos para el análisis de resultados y la toma de acciones</t>
  </si>
  <si>
    <t>1. Calcular los resultados de los procesos en KAWAK en cuanto a : Satisfacción de los usuarios, queja o reclamo de los usuarios, hallazgos de una auditoria, desempeño de los procesos, identificación de un producto y/o servicio no conforme o análisis de riesgos
2.  Establecer metodologías para el análisis de los resultados
3. Tomar las acciones necesarias
4. Realizar seguimiento a las acciones tomadas
5. Verificar la eficacia y efectividad de las acciones tomadas</t>
  </si>
  <si>
    <t>Jefe de la División de Gestión de Calidad / Dueños de Proceso</t>
  </si>
  <si>
    <t>Procesos que mejoraran la gestión a  partir del análisis de resultados</t>
  </si>
  <si>
    <t>Pregrado                                                                    Posgrado                                                                    Asociaciones</t>
  </si>
  <si>
    <t>Compromiso, motivación y actitud del personal involucrado</t>
  </si>
  <si>
    <t>3. INDICADORES DE GESTIÓN NO PERTIENTES Y NO CONTRIBUYEN A LA MEJORA</t>
  </si>
  <si>
    <t xml:space="preserve">Los indicadores de gestión propuestos por los dueños de proceso no son una herramienta que permita mediar el cumplimiento de los objetivos del proceso </t>
  </si>
  <si>
    <t>Revisión periódica de los indicadores de gestión de los procesos</t>
  </si>
  <si>
    <t>1. Revisar la pertinencia de los indicadores de gestión y de otros mecanismo de seguimiento y medición
2. Realizar alineación entre los indicadores de gestión, los otros mecanismos de seguimiento y medición entre los indicadores de otros sistemas de gestión</t>
  </si>
  <si>
    <t>indicadores pertinentes que miden el cumplimiento de los objetivos del proceso</t>
  </si>
  <si>
    <t>1. POSICIONAR NACIONAL E INTERNACIONALMENTE A LA UMNG</t>
  </si>
  <si>
    <t>PLANIFICACIÓN Y REVISIÓN DEL SISTEMA DE GESTIÓN DE CALIDAD</t>
  </si>
  <si>
    <t>Cambios o traslados de dueños de proceso y funcionarios en general</t>
  </si>
  <si>
    <t>1. INCOHERENCIA ENTRE LA PLANIFICACIÓN DEL SGC, LA PLANEACIÓN ESTRATEGICA Y LA PLANIFICACIÓN DE OTROS SISTEMAS DE GESTIÓN</t>
  </si>
  <si>
    <t>No se planifica el Sistema de Gestión de Calidad teniendo en cuenta el PI, el PEI y el PDI vigentes
No hay alineación ni coherencia con los diferentes sistemas de gestión de la UMNG</t>
  </si>
  <si>
    <t>Inadecuada planificación, mantenimiento y mejoramiento del SGC
Duplicidad de actividades</t>
  </si>
  <si>
    <t>Realizar la alineación entre la planeación estratégica y la planificación del SGC de la UMNG
Realizar la alineación entre el SGC y los otros sistemas de gestión de la UMNG</t>
  </si>
  <si>
    <t xml:space="preserve">1. Realizar seguimiento a PI, PEI y PDI para determinar si hay cambios 
2. Definir los factores de competitividad según PI, PEI y PDI 
3. Definir las necesidades y expectativas de los estudiantes y usuarios 
4. Realizar matriz de interrelación entre los factores de competitividad y lineamientos de la planeación estratégica y las expectativas de estudiantes y usuarios 
5. Definir y coordinar con los responsables, los objetivos, elementos y resultados de los sistemas de gestión que se están implementando 
6. Realizar matriz de interrelación entre objetivos y elementos de los diferentes sistemas de gestión
 </t>
  </si>
  <si>
    <t>Jefe de la División de Gestión de Calidad</t>
  </si>
  <si>
    <t>De enero de 2015 a Diciembre de 2015</t>
  </si>
  <si>
    <t>Planificación del SGC alineada</t>
  </si>
  <si>
    <t>2. PLANIFICACIÓN DEL SISTEMA DE GESTIÓN DE CALIDAD NO SOCIALIZADA, INTERIORIZADA Y ENTENDIDA POR LA COMUNIDAD NEOGRANADINA</t>
  </si>
  <si>
    <t>Los mecanismos de socialización y comunicación de: política de calidad, objetivos de calidad, mapa de procesos y estructura de procesos no son los adecuados</t>
  </si>
  <si>
    <t xml:space="preserve">Desconocimiento de la estructura del SGC por la Comunidad Neogranadina
No cumplimiento del compromiso de satisfacer necesidades y expectativas de los estudiantes y usuarios </t>
  </si>
  <si>
    <t>Realizar divulgación y medición del entendimiento de  la planificación del SGC</t>
  </si>
  <si>
    <t>1. Realizar divulgación de la planificación del SGC por diferentes medios: KAWAK, Pagina Web, memos net, folletos, presentaciones, carteleras, emisora, periódico institucional y programas institucionales 
2. Realizar encuestas para evaluar la divulgación y entendimiento de la política y objetivos de calidad</t>
  </si>
  <si>
    <t>Planificación del SGC socializada e interiorizada</t>
  </si>
  <si>
    <t>3. DESACTUALIZACIÓN DEL SISTEMA DE GESTIÓN DE CALIDAD DE LA UMNG</t>
  </si>
  <si>
    <t>Periódicamente se actualiza la norma ISO 9001 y NTC GP 1000, sin realizar los programas de transición necesarios en el SGC para garantizar su cumplimiento</t>
  </si>
  <si>
    <t>Inadecuada planificación, mantenimiento y mejoramiento del SGC</t>
  </si>
  <si>
    <t>Realizar programas de transición una vez se ha aprobado una nueva versión de las normas de calidad</t>
  </si>
  <si>
    <t>1. Realizar seguimiento a las actualizaciones de las normas de calidad   
2. Definir los cambios y ajustes de las normas de calidad 
3. Realizar programa para aplicar los cambios de las normas de calidad en el SGC de la UMNG</t>
  </si>
  <si>
    <t>SGC actualizado y Pertinente</t>
  </si>
  <si>
    <t xml:space="preserve"> BAJA</t>
  </si>
  <si>
    <t>CATASTROFICO</t>
  </si>
  <si>
    <t>DEPENDIENDO SI EL CONTROL AFECTA PROBABILIDAD O IMPACTO, DESPLAZA EN LA MATRIZ DE CALIFICACION, EVALUACION Y RESPUESTA A LOS RIESGOS</t>
  </si>
  <si>
    <t xml:space="preserve">2. Mejorar la Gestión Academica y Administrativa para ofrecer servicios educativos de calidad </t>
  </si>
  <si>
    <t>Gestión del Talento humano</t>
  </si>
  <si>
    <t>Contratación</t>
  </si>
  <si>
    <t>Informes permanentes</t>
  </si>
  <si>
    <t xml:space="preserve">Afiliaciones </t>
  </si>
  <si>
    <t>Procesos y convocatorias claras</t>
  </si>
  <si>
    <t xml:space="preserve">No claridad en las competencias </t>
  </si>
  <si>
    <t>Bajo nivel de competencia academico administrativa del personal</t>
  </si>
  <si>
    <t>Ausencia en el desarrollo del conocimiento y habilidades especificas relativas a su trabajo y actitudes frente a los aspectos de la Universidad por parte del personal</t>
  </si>
  <si>
    <t>Recursos insuficientes de personal, bajo entendimiento sobre que funciones y actividades deben ser segregadas, politicas y procedimientos definidos de forma  insuficiente</t>
  </si>
  <si>
    <t>VERIFICACION CIARP</t>
  </si>
  <si>
    <t>Procesos claros de convocatorias</t>
  </si>
  <si>
    <t>Dra. Martha Tovar</t>
  </si>
  <si>
    <t xml:space="preserve">Resoluciones nombramientos, traslados </t>
  </si>
  <si>
    <t>Gestion Academica y administrativa</t>
  </si>
  <si>
    <t>Ajustes Procesos, clima organizacional</t>
  </si>
  <si>
    <t>Clima organizacional</t>
  </si>
  <si>
    <t>Gestion clima organizacional</t>
  </si>
  <si>
    <t>Liderazgo, dirección , estructura, comunicación y competencias</t>
  </si>
  <si>
    <t>factores de riesgo psicosocial y clima organizacional en el ambito laboral</t>
  </si>
  <si>
    <t>Estrategia, estructura, procesos y recursos</t>
  </si>
  <si>
    <t>ACREDITACION PARAMETROS</t>
  </si>
  <si>
    <t>Compromisos Acreditación institucional</t>
  </si>
  <si>
    <t xml:space="preserve">Diagnostico </t>
  </si>
  <si>
    <t>Cultura</t>
  </si>
  <si>
    <t>ISO 18000 Y 14000</t>
  </si>
  <si>
    <t>Implementación norma</t>
  </si>
  <si>
    <t>Incumplimiento de la norma</t>
  </si>
  <si>
    <t>responsabilidades ambientales y seguridad en el trabajo</t>
  </si>
  <si>
    <t>riesgos laborales accidentes de trabajo y responsabilidad social</t>
  </si>
  <si>
    <t xml:space="preserve">Prevención </t>
  </si>
  <si>
    <t>COMITÉ COPASST</t>
  </si>
  <si>
    <t>Cumplimiento implementación norma</t>
  </si>
  <si>
    <t>junio-diciembre 15</t>
  </si>
  <si>
    <t>informe actividades</t>
  </si>
  <si>
    <t>COMUNICACIONES Y PUBLICACIONES - MACROPROCESO</t>
  </si>
  <si>
    <t xml:space="preserve">Se necesita crear un portafolio atractivo para las empresas, las cuales son el insumo y publico objetivo de la Facultad de Estudios a Distancia. </t>
  </si>
  <si>
    <t>Como la Universidad esta generalizada por el nombre, se tiene el imaginario que es solo para militares.</t>
  </si>
  <si>
    <t>Posesionar a la Universidad con respecto de las otras ofertas educativas, con igual de condiciones.</t>
  </si>
  <si>
    <t>falta de información debido al poco conocimiento al ser confundida como una institucion de formación  militar y no una universidad de formacion profesional</t>
  </si>
  <si>
    <t xml:space="preserve">Contar con más apoyo en la participación de los eventos y planear con antelación las actividades con la alta dirección.  </t>
  </si>
  <si>
    <t>Posicionamiento inadecuado de la marca</t>
  </si>
  <si>
    <t>Estudiantes inscritos por programa en el semestre</t>
  </si>
  <si>
    <t>El segmento de mercado al que nos dirigimos nos interprete como una universidad solo para militares.</t>
  </si>
  <si>
    <t>Se hacen campañas de mercadeo para llegar a los clientes potenciales.</t>
  </si>
  <si>
    <t>Formato de información de los aspirantes interesados</t>
  </si>
  <si>
    <t>Crear una campañas que den a conocer los atributos de la marca a traves de estudiantes internos en los diferentes ambientes que la Universidad tiene.</t>
  </si>
  <si>
    <t xml:space="preserve">Jefe de las División de Comunicaciones, Publicaciones y Mercadeo. </t>
  </si>
  <si>
    <t>Piezas Gráficas</t>
  </si>
  <si>
    <t>Es importante realizar un monitoreo de las instituciones de educacion superior y realizar analisis de la competencia</t>
  </si>
  <si>
    <t>Educación formal 
Educación no formal</t>
  </si>
  <si>
    <t>El estudiante cuanta con información erronea acerca de los programas de la Universidad</t>
  </si>
  <si>
    <t>La información desactualizada hace que el estudiante no este informado de los procesos y procedimientos de la Universidad</t>
  </si>
  <si>
    <t xml:space="preserve">Analizar las variables sociales, políticas, religiosas y culturales que puedan incidir negativamente en la UMNG. </t>
  </si>
  <si>
    <t>Publicar información desactualizada y de baja calidad</t>
  </si>
  <si>
    <t>Medios informativos</t>
  </si>
  <si>
    <t>MEDIA</t>
  </si>
  <si>
    <t>Desinformación de los estudiantes</t>
  </si>
  <si>
    <t>Se hace verificaciones periodicas y controles de corrección de estilo en la página de la Universidad</t>
  </si>
  <si>
    <t>Verificación de las campañas publicitarias y de la información del portal web de la Universidad</t>
  </si>
  <si>
    <t xml:space="preserve">Informar a los visitantes externos que ingresen a la página web del acontencer noticiosos y la oferta educativa de la UMNG. </t>
  </si>
  <si>
    <t xml:space="preserve">Banner de noticias de la UMNG. </t>
  </si>
  <si>
    <t xml:space="preserve">VISIBILIDAD </t>
  </si>
  <si>
    <t>Mercadeo, publicidad
y comunicaciones</t>
  </si>
  <si>
    <t>No tener alianzas con editoriales para la difusión de la producción intelectual de la UMNG</t>
  </si>
  <si>
    <t>No hay una persona encargada en la Tienda Neogranadina para que realice estos acercamientos con editorales de amplio reconocimiento a nivel nacional e internacional. Tal como se estipula en la Directiva Permanente 33 del 2011</t>
  </si>
  <si>
    <t>Editoriales con amplio reconocimento dentro del campo de las publicaciones</t>
  </si>
  <si>
    <t xml:space="preserve">Crear alianzas con editoriales  reconocidas para dar a conocer la producción intelectual que son resultados de ivestigación de los docentes de las diferentes facultades de la Universidad. </t>
  </si>
  <si>
    <t xml:space="preserve">Asignar a una persona de manera permanente en la Tienda Neogranadina </t>
  </si>
  <si>
    <t xml:space="preserve">Delegar a una persona de manera permanente en la Tienda Neogranadina, para inciar alianzas con las diferenttes editorales, y de esta forma difundir la producción intelectual de los docentes de la UMNG </t>
  </si>
  <si>
    <t>Difundir la producción intelectual de la UMNG</t>
  </si>
  <si>
    <t>Dar a conocer al público en general las publicaciones que edita la Universidad a través de los docentes de las diferentes facultades</t>
  </si>
  <si>
    <t xml:space="preserve">No cumplir con las expectativas del público en cuanto a los temas de interés </t>
  </si>
  <si>
    <t xml:space="preserve">Existen facultades donde los docentes no tienen interés en escribir y públicar sus trabajos. </t>
  </si>
  <si>
    <t>No tomar las medidas correctivas para incentivar a los docentes para que publiquen y den aconocer sus proyectos.</t>
  </si>
  <si>
    <t>Falta de motivación por parte de los docentes a escribir</t>
  </si>
  <si>
    <t>Facultad/docentes</t>
  </si>
  <si>
    <t>No crear alianzas con estudiantes ni motivar a los docentes a escribir y publicar sus obras</t>
  </si>
  <si>
    <t>Crear un tipo de estratégias en las cuales los docentes se motiven a escribir y publicar sus libros por intermedio de la Editoral UMNG, y de esta manera divulgarlos en las editoriales con mayor posicionamiento a nivel nacional e internacional</t>
  </si>
  <si>
    <t>Incentivar y motivar  a los docentes de la UMNG, para que escriban y publiquen sus obras</t>
  </si>
  <si>
    <t>Jefe de la División de Comunicaciones, Publicaciones y Mercadeo</t>
  </si>
  <si>
    <t>Abril a diciembre de 2016</t>
  </si>
  <si>
    <t>Aumentar la producción intelectual</t>
  </si>
  <si>
    <t>Efectividad</t>
  </si>
  <si>
    <t>1) Posicionar nacional e internacionalmente la UMNG y 
3) Consolidar la acreditación de calidad en la institución.</t>
  </si>
  <si>
    <t>Decrecimiento en el presupuesto orientado a la movilidad</t>
  </si>
  <si>
    <t>Implementación normas</t>
  </si>
  <si>
    <t>TOMA DE DECISIONES</t>
  </si>
  <si>
    <t>Inadecuada toma de decisioes</t>
  </si>
  <si>
    <t>Improcedente gestión en la toma de decisiones en los asuntos de orden estratégico</t>
  </si>
  <si>
    <t>Sanciones, multas, investigaciones disciplinarias, pérdida de imagen institucional</t>
  </si>
  <si>
    <t>Actualizar acuerdos, resoluciones y demás documentación de carácter institucional de acuerdo con la normatividad vigente</t>
  </si>
  <si>
    <t xml:space="preserve">Mejorar la gestión académica y administratvia efectiva para ofrecer servicios educativos de calidad
</t>
  </si>
  <si>
    <t>Seguimiento deficiente al sistema de control interno</t>
  </si>
  <si>
    <t>Ausencia de herramientas de seguimiento y control
No aprobación del plan anual de auditoría
No realizar sesiones del Comité de Control Interno</t>
  </si>
  <si>
    <t>CATASTRÓFICO</t>
  </si>
  <si>
    <t>Presentar informes de avances al Comité de Control Interno</t>
  </si>
  <si>
    <t>Revisión del control actual</t>
  </si>
  <si>
    <t>Jefe Oficina de Control Interno de Gestión</t>
  </si>
  <si>
    <t xml:space="preserve">ACTA DE COMITÉ </t>
  </si>
  <si>
    <t>Definir y aprobar plan anual de auditoría</t>
  </si>
  <si>
    <t>No responder los requerimientos del ciudadano y/o usuario</t>
  </si>
  <si>
    <t>Incumplimiento en la generación de respuesta a los usuarios en los términos establecidos en la ley</t>
  </si>
  <si>
    <t>Incluir en el plan de formación, capacitaciones en atención al usuario</t>
  </si>
  <si>
    <t>Presentar a la alta dirección, el informe consolidado de la gestió adelantada a nivel de quejas, reclamos y sugerencias</t>
  </si>
  <si>
    <t>Socializar a la comuidad los mecanismos disponibles para la presentación de quejas, reclamos y sugerencias</t>
  </si>
  <si>
    <t>Posicionar nacional e internacionalmente la UMNG
Mejorar la gestión académica y administratvia efectiva para ofrecer servicios educativos de calidad
Consolidar la acreditación institucional de calidad
Afianzar el sistema de Ciencia, Tecnología e Innovación Científica y Academica
Fortalecer la interacción con el sector Defensa</t>
  </si>
  <si>
    <t>Estudiantes de los programas de pregrado, tecnologías, posgrado (especialización, maestría, doctorado)</t>
  </si>
  <si>
    <t>OBJETIVO INSTITUCIONAL O DE CALIDAD</t>
  </si>
  <si>
    <t>La Universidad Militar Nueva Granada asume la política de prevención de riesgos como el proceso mediante el cual avanza hacia la mejora continua en las condiciones de trabajo y gestión para cumplimiento del objeto misional, con el fin de lograr altos niveles de seguridad y condiciones de salud de todos los miembros de la comunidad institucional, así como, la promoción de la gestión del riesgo con una perspectiva de prevención y anticipación, en todos los niveles de las aristas misionales, el fomento de nuevas formas de protección y la promoción de estructuras y mecanismos eficaces, efectivos y eficientes de prevención. Por ende, las medidas que deriven de esta política, recaen en beneficio de los alumnos, miembros de la comunidad universitaria, grupos de interés y usuarios de esta Casa de Estudios.</t>
  </si>
  <si>
    <t>Mejorar la gestión académica y administratvia efectiva para ofrecer servicios educativos de calidad</t>
  </si>
  <si>
    <t>Pregrado          Posgrado         Asociaciones</t>
  </si>
  <si>
    <t>Familias        Empresarios      Colegios y Escuelas</t>
  </si>
  <si>
    <t>PLANEACION PRESUPUESTAL</t>
  </si>
  <si>
    <t>Cambio de la normatividad</t>
  </si>
  <si>
    <t>Cambio del dólar, inflación, desempleo, producto interno bruto… etc</t>
  </si>
  <si>
    <t>Por la naturaleza de la Universidad</t>
  </si>
  <si>
    <t>Los interesados en estudiar en esta alma mater</t>
  </si>
  <si>
    <t xml:space="preserve">Cambios que se realicen en los procesos de la universidad y no se informe de los mismos </t>
  </si>
  <si>
    <t>Toma de desiciones que alteran el proceso presupuestal</t>
  </si>
  <si>
    <t>El el proceso presupuestal tanto los ingresos como gastos todas las partes internas interesadas intervienen</t>
  </si>
  <si>
    <t xml:space="preserve">La toma de desiciciones desde la alta dirección puede implicar en los procesos de gestión para el normal desarrollo </t>
  </si>
  <si>
    <t>Desconocimientos de las normas, procesos, procedimientos.</t>
  </si>
  <si>
    <t>Academica y Administrativa</t>
  </si>
  <si>
    <t>No esten orientados bajo los lineamientos de los documentos institucionales que indican el direccionamiento de la universidad</t>
  </si>
  <si>
    <t>Se realice una mala proyección del presupuesto, afectando la asignación del presupuesto de acuerdo a las necesidades presentadas en las unidades Académicas y Administrativas</t>
  </si>
  <si>
    <t>Se da unos lineamientos en la circular del anteproyecto, capacitaciones, segumiento y apoyo a las unidades para el anteproyecto, proyecto y ejecución del presupuesto</t>
  </si>
  <si>
    <t>Contratación y Adquisiciones</t>
  </si>
  <si>
    <t>Se adquieren bienes o servicios que no cumplen con los requerimientos de las Dependencias y por tanto no se satisface la necesidad de los usuarios</t>
  </si>
  <si>
    <t>Dentro de la prestación del bien y/o servicio contratado se pueden presentar varios riesgos por parte de los proveedores, como: Incumplimiento del plazo ejecución y la calidad del bien o servicio prestado o corresponda a las características técnicas solicitadas</t>
  </si>
  <si>
    <t>Al no contar con el adecuado cumplimiento de la prestación y/o calidad del bien o servicio, se puede afectar un proceso institucional impactando los objetivos misionales</t>
  </si>
  <si>
    <t>Considerando que el proceso de Contratación y Adquisicones es un proceso transveral, al no realizar una adecuación contratación o se presente algún tipo de incumpliento por parte del contratista, la prestación del servicio afecta el desarrollo de las actividade del personal UMNG</t>
  </si>
  <si>
    <t>El proceso de Contratación y Adquisiciones al no estar articulado a los programas rectorales podría correr el riesgo de no ejecutar adecuada y oportunamente el plan de compras repercutiendo en la ejecución contractual de la UMNG y generar retraso en procesos institucionales</t>
  </si>
  <si>
    <t>Adjudicación inadecuada</t>
  </si>
  <si>
    <t>Que se incurra en error y se adjudique al proponente equivocado</t>
  </si>
  <si>
    <t>Demandas, Impacto en los procesos misionales, desgaste administrativo</t>
  </si>
  <si>
    <t>Comité de contratación</t>
  </si>
  <si>
    <t xml:space="preserve">Revisión de soportes que dan origen a las Ordenes de Servicio y de Pedido. </t>
  </si>
  <si>
    <t>Secretario de la Sección de Menor Cuantía
Profesional Especializado Mayor y Menor Cuantía 
Jefe de la División</t>
  </si>
  <si>
    <t>En el evento de incumplimiento por parte del contratista, la Universidad debe iniciar un proceso para afectar los respectivos amparos. 
En el evento de que exista algún tipo de inconformidad por parte del proponente durante el proceso de selección, se puede presentar demanda contra la Universidad.</t>
  </si>
  <si>
    <t>Incumplimiento del objeto contractual.
Inconformidad durante el proceso de selección.</t>
  </si>
  <si>
    <t>Visto bueno para trámite de órdenes antes de proceso de autorización y firma</t>
  </si>
  <si>
    <t>Verificacion de presupuesto, requisitos y cotizaciones.</t>
  </si>
  <si>
    <t xml:space="preserve">Tecnico Administrativo de la Sección de Mayor y Menor Cuantía
Profesional Especializado Mayor y Menor Cuantía </t>
  </si>
  <si>
    <t>En el evento de ser condenada la Universidad como resultado de un proceso judicial</t>
  </si>
  <si>
    <t>Por el pago de la condenca impuesta a la Universidad como resultado de un fallo desfavorable para la UMNG</t>
  </si>
  <si>
    <t>Socialización y revisión de las evaluaciones por parte de los comités antes de adjudicar</t>
  </si>
  <si>
    <t>Designación de los Comites Evaluadores</t>
  </si>
  <si>
    <t>Jefe División</t>
  </si>
  <si>
    <t>Verificación de las características y calidad de los elementos</t>
  </si>
  <si>
    <t>Elaboración de Resolución de nombramiento como miembro de comité</t>
  </si>
  <si>
    <t>Socialización de los pliegos antes del proceso de apertura</t>
  </si>
  <si>
    <t>Decisión sobre las contrataciones, aprobación Estudios Previos, Adjudicación de Invitaciones Privadas y otrosí</t>
  </si>
  <si>
    <t>Comité de Contratación</t>
  </si>
  <si>
    <t>Citación a reuniones de socialización de pliegos y resultados de evaluaciones</t>
  </si>
  <si>
    <t>Profesional Especializado responsable del proceso de selección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</si>
</sst>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6"/>
      <name val="Calibri"/>
      <family val="2"/>
      <scheme val="minor"/>
    </font>
    <font>
      <b/>
      <sz val="16"/>
      <color theme="1"/>
      <name val="Calibri"/>
      <family val="2"/>
      <scheme val="minor"/>
    </font>
    <font>
      <b/>
      <sz val="12"/>
      <color theme="1"/>
      <name val="Calibri"/>
      <family val="2"/>
      <scheme val="minor"/>
    </font>
    <font>
      <u/>
      <sz val="12"/>
      <color theme="10"/>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sz val="12"/>
      <name val="Calibri"/>
      <family val="2"/>
      <scheme val="minor"/>
    </font>
    <font>
      <sz val="16"/>
      <color theme="1"/>
      <name val="Calibri"/>
      <family val="2"/>
      <scheme val="minor"/>
    </font>
    <font>
      <u/>
      <sz val="16"/>
      <color theme="10"/>
      <name val="Calibri"/>
      <family val="2"/>
      <scheme val="minor"/>
    </font>
    <font>
      <sz val="16"/>
      <color rgb="FFFF0000"/>
      <name val="Calibri"/>
      <family val="2"/>
      <scheme val="minor"/>
    </font>
    <font>
      <sz val="16"/>
      <name val="Calibri"/>
      <family val="2"/>
      <scheme val="minor"/>
    </font>
    <font>
      <sz val="14"/>
      <name val="Calibri"/>
      <family val="2"/>
      <scheme val="minor"/>
    </font>
    <font>
      <sz val="16"/>
      <color theme="0"/>
      <name val="Calibri"/>
      <family val="2"/>
      <scheme val="minor"/>
    </font>
    <font>
      <sz val="18"/>
      <color theme="1"/>
      <name val="Calibri"/>
      <family val="2"/>
      <scheme val="minor"/>
    </font>
    <font>
      <sz val="11"/>
      <color theme="0"/>
      <name val="Calibri"/>
      <family val="2"/>
      <scheme val="minor"/>
    </font>
    <font>
      <sz val="20"/>
      <color theme="1"/>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FF66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s>
  <borders count="7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medium">
        <color auto="1"/>
      </top>
      <bottom style="thin">
        <color auto="1"/>
      </bottom>
      <diagonal/>
    </border>
    <border>
      <left/>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0" borderId="0"/>
  </cellStyleXfs>
  <cellXfs count="543">
    <xf numFmtId="0" fontId="0" fillId="0" borderId="0" xfId="0"/>
    <xf numFmtId="0" fontId="0" fillId="0" borderId="0" xfId="0"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left" vertical="center"/>
    </xf>
    <xf numFmtId="0" fontId="0" fillId="0" borderId="29" xfId="0" applyBorder="1" applyAlignment="1">
      <alignment horizontal="left" vertical="center"/>
    </xf>
    <xf numFmtId="0" fontId="0" fillId="0" borderId="0" xfId="0" applyAlignment="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4" xfId="0" applyBorder="1" applyAlignment="1">
      <alignment horizontal="center" vertical="center"/>
    </xf>
    <xf numFmtId="0" fontId="0" fillId="0" borderId="25" xfId="0" applyBorder="1" applyAlignment="1">
      <alignment horizontal="center" vertical="center"/>
    </xf>
    <xf numFmtId="0" fontId="1" fillId="0" borderId="25"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xf>
    <xf numFmtId="0" fontId="1" fillId="0" borderId="29"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39" xfId="0" applyBorder="1" applyAlignment="1">
      <alignment horizontal="center" vertical="center"/>
    </xf>
    <xf numFmtId="0" fontId="1" fillId="0" borderId="39" xfId="0" applyFont="1" applyBorder="1" applyAlignment="1">
      <alignment horizontal="center" vertical="center" wrapText="1"/>
    </xf>
    <xf numFmtId="0" fontId="0" fillId="0" borderId="49"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11" borderId="32" xfId="0" applyFill="1" applyBorder="1" applyAlignment="1">
      <alignment horizontal="center" vertical="center"/>
    </xf>
    <xf numFmtId="0" fontId="0" fillId="11" borderId="33" xfId="0" applyFill="1" applyBorder="1" applyAlignment="1">
      <alignment horizontal="center" vertical="center"/>
    </xf>
    <xf numFmtId="0" fontId="0" fillId="5" borderId="33" xfId="0" applyFill="1" applyBorder="1" applyAlignment="1">
      <alignment horizontal="center" vertical="center"/>
    </xf>
    <xf numFmtId="0" fontId="0" fillId="12" borderId="33" xfId="0" applyFill="1" applyBorder="1" applyAlignment="1">
      <alignment horizontal="center" vertical="center"/>
    </xf>
    <xf numFmtId="0" fontId="0" fillId="12" borderId="34" xfId="0" applyFill="1" applyBorder="1" applyAlignment="1">
      <alignment horizontal="center" vertical="center"/>
    </xf>
    <xf numFmtId="0" fontId="0" fillId="11" borderId="26" xfId="0" applyFill="1" applyBorder="1" applyAlignment="1">
      <alignment horizontal="center" vertical="center"/>
    </xf>
    <xf numFmtId="0" fontId="0" fillId="11" borderId="27" xfId="0" applyFill="1" applyBorder="1" applyAlignment="1">
      <alignment horizontal="center" vertical="center"/>
    </xf>
    <xf numFmtId="0" fontId="0" fillId="5" borderId="27" xfId="0" applyFill="1" applyBorder="1" applyAlignment="1">
      <alignment horizontal="center" vertical="center"/>
    </xf>
    <xf numFmtId="0" fontId="0" fillId="12" borderId="27" xfId="0" applyFill="1" applyBorder="1" applyAlignment="1">
      <alignment horizontal="center" vertical="center"/>
    </xf>
    <xf numFmtId="0" fontId="0" fillId="8" borderId="28" xfId="0" applyFill="1" applyBorder="1" applyAlignment="1">
      <alignment horizontal="center" vertical="center"/>
    </xf>
    <xf numFmtId="0" fontId="0" fillId="8" borderId="27" xfId="0" applyFill="1" applyBorder="1" applyAlignment="1">
      <alignment horizontal="center" vertical="center"/>
    </xf>
    <xf numFmtId="0" fontId="0" fillId="5" borderId="26" xfId="0" applyFill="1" applyBorder="1" applyAlignment="1">
      <alignment horizontal="center" vertical="center"/>
    </xf>
    <xf numFmtId="0" fontId="0" fillId="0" borderId="39" xfId="0" applyBorder="1" applyAlignment="1">
      <alignment horizontal="left" vertical="center"/>
    </xf>
    <xf numFmtId="0" fontId="0" fillId="12" borderId="36" xfId="0" applyFill="1" applyBorder="1" applyAlignment="1">
      <alignment horizontal="center" vertical="center"/>
    </xf>
    <xf numFmtId="0" fontId="0" fillId="12" borderId="37" xfId="0" applyFill="1" applyBorder="1" applyAlignment="1">
      <alignment horizontal="center" vertical="center"/>
    </xf>
    <xf numFmtId="0" fontId="0" fillId="8" borderId="37" xfId="0" applyFill="1" applyBorder="1" applyAlignment="1">
      <alignment horizontal="center" vertical="center"/>
    </xf>
    <xf numFmtId="0" fontId="0" fillId="8" borderId="38" xfId="0" applyFill="1" applyBorder="1" applyAlignment="1">
      <alignment horizontal="center" vertical="center"/>
    </xf>
    <xf numFmtId="0" fontId="0" fillId="11" borderId="35" xfId="0" applyFill="1" applyBorder="1" applyAlignment="1">
      <alignment horizontal="center" vertical="center"/>
    </xf>
    <xf numFmtId="0" fontId="0" fillId="5" borderId="29" xfId="0" applyFill="1" applyBorder="1" applyAlignment="1">
      <alignment horizontal="center" vertical="center"/>
    </xf>
    <xf numFmtId="0" fontId="0" fillId="12" borderId="29" xfId="0" applyFill="1" applyBorder="1" applyAlignment="1">
      <alignment horizontal="center" vertical="center"/>
    </xf>
    <xf numFmtId="0" fontId="0" fillId="8" borderId="39" xfId="0" applyFill="1" applyBorder="1" applyAlignment="1">
      <alignment horizontal="center" vertical="center"/>
    </xf>
    <xf numFmtId="0" fontId="0" fillId="0" borderId="25" xfId="0" applyBorder="1" applyAlignment="1">
      <alignment wrapText="1"/>
    </xf>
    <xf numFmtId="0" fontId="0" fillId="0" borderId="29" xfId="0" applyBorder="1" applyAlignment="1">
      <alignment wrapText="1"/>
    </xf>
    <xf numFmtId="0" fontId="0" fillId="0" borderId="39" xfId="0" applyBorder="1" applyAlignment="1">
      <alignment wrapText="1"/>
    </xf>
    <xf numFmtId="0" fontId="0" fillId="0" borderId="8" xfId="0" applyBorder="1" applyAlignment="1"/>
    <xf numFmtId="0" fontId="0" fillId="0" borderId="18" xfId="0" applyBorder="1" applyAlignment="1">
      <alignment horizontal="center" vertical="center"/>
    </xf>
    <xf numFmtId="0" fontId="0" fillId="15" borderId="8" xfId="0" applyFill="1" applyBorder="1" applyAlignment="1">
      <alignment horizontal="center" vertical="center"/>
    </xf>
    <xf numFmtId="0" fontId="0" fillId="0" borderId="0" xfId="0"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xf numFmtId="0" fontId="3"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wrapText="1"/>
    </xf>
    <xf numFmtId="0" fontId="10" fillId="2" borderId="0" xfId="0" applyFont="1" applyFill="1"/>
    <xf numFmtId="0" fontId="3" fillId="3" borderId="3" xfId="0" applyFont="1" applyFill="1" applyBorder="1" applyAlignment="1">
      <alignment horizontal="center" vertical="center" wrapText="1"/>
    </xf>
    <xf numFmtId="0" fontId="10" fillId="3" borderId="0" xfId="0" applyFont="1" applyFill="1"/>
    <xf numFmtId="0" fontId="3" fillId="3"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wrapText="1"/>
    </xf>
    <xf numFmtId="0" fontId="11" fillId="3" borderId="9" xfId="1" applyFont="1" applyFill="1" applyBorder="1" applyAlignment="1">
      <alignment horizontal="center" vertical="center" wrapText="1"/>
    </xf>
    <xf numFmtId="0" fontId="10" fillId="16"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16" borderId="56"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12" borderId="29" xfId="0" applyFont="1" applyFill="1" applyBorder="1" applyAlignment="1">
      <alignment horizontal="center" vertical="center"/>
    </xf>
    <xf numFmtId="0" fontId="10" fillId="16" borderId="43"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17" borderId="27"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17" borderId="43"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1" borderId="29" xfId="0" applyFont="1" applyFill="1" applyBorder="1" applyAlignment="1">
      <alignment horizontal="center" vertical="center"/>
    </xf>
    <xf numFmtId="0" fontId="10" fillId="0" borderId="0" xfId="0" applyFont="1" applyFill="1" applyAlignment="1">
      <alignment horizontal="center" vertical="center" wrapText="1"/>
    </xf>
    <xf numFmtId="0" fontId="10" fillId="5" borderId="29" xfId="0" applyFont="1" applyFill="1" applyBorder="1" applyAlignment="1">
      <alignment horizontal="center" vertical="center"/>
    </xf>
    <xf numFmtId="0" fontId="10" fillId="0" borderId="43" xfId="0" applyFont="1" applyBorder="1"/>
    <xf numFmtId="0" fontId="10" fillId="0" borderId="27" xfId="0" applyFont="1" applyBorder="1"/>
    <xf numFmtId="0" fontId="10" fillId="0" borderId="28" xfId="0" applyFont="1" applyBorder="1"/>
    <xf numFmtId="0" fontId="10" fillId="0" borderId="0" xfId="0" applyFont="1" applyFill="1"/>
    <xf numFmtId="0" fontId="12" fillId="0" borderId="27" xfId="0" applyFont="1" applyBorder="1" applyAlignment="1">
      <alignment horizontal="center" vertical="center" wrapText="1"/>
    </xf>
    <xf numFmtId="17" fontId="10" fillId="0" borderId="27" xfId="0" applyNumberFormat="1" applyFont="1" applyBorder="1" applyAlignment="1" applyProtection="1">
      <alignment horizontal="center" vertical="center" wrapText="1"/>
      <protection locked="0"/>
    </xf>
    <xf numFmtId="0" fontId="10" fillId="0" borderId="0" xfId="0" applyFont="1" applyFill="1" applyAlignment="1">
      <alignment horizontal="center"/>
    </xf>
    <xf numFmtId="0" fontId="10" fillId="0" borderId="0" xfId="0" applyFont="1" applyAlignment="1">
      <alignment horizontal="center"/>
    </xf>
    <xf numFmtId="0" fontId="12" fillId="17" borderId="27" xfId="0" applyFont="1" applyFill="1" applyBorder="1" applyAlignment="1">
      <alignment horizontal="center" vertical="center" wrapText="1"/>
    </xf>
    <xf numFmtId="0" fontId="10" fillId="17" borderId="43" xfId="0" applyFont="1" applyFill="1" applyBorder="1"/>
    <xf numFmtId="0" fontId="10" fillId="17" borderId="27" xfId="0" applyFont="1" applyFill="1" applyBorder="1"/>
    <xf numFmtId="0" fontId="10" fillId="17" borderId="28" xfId="0" applyFont="1" applyFill="1" applyBorder="1"/>
    <xf numFmtId="0" fontId="10" fillId="17" borderId="0" xfId="0" applyFont="1" applyFill="1" applyAlignment="1">
      <alignment horizontal="center" vertical="center" wrapText="1"/>
    </xf>
    <xf numFmtId="0" fontId="10" fillId="0" borderId="0" xfId="0" applyFont="1" applyBorder="1"/>
    <xf numFmtId="0" fontId="10" fillId="8" borderId="29" xfId="0" applyFont="1" applyFill="1" applyBorder="1" applyAlignment="1">
      <alignment horizontal="center" vertical="center"/>
    </xf>
    <xf numFmtId="0" fontId="10" fillId="17" borderId="26" xfId="0" applyFont="1" applyFill="1" applyBorder="1" applyAlignment="1">
      <alignment vertical="center" wrapText="1"/>
    </xf>
    <xf numFmtId="0" fontId="10" fillId="17" borderId="27" xfId="0" applyFont="1" applyFill="1" applyBorder="1" applyAlignment="1">
      <alignment vertical="center" wrapText="1"/>
    </xf>
    <xf numFmtId="0" fontId="10" fillId="17" borderId="28" xfId="0" applyFont="1" applyFill="1" applyBorder="1" applyAlignment="1">
      <alignment vertical="center" wrapText="1"/>
    </xf>
    <xf numFmtId="0" fontId="10" fillId="17" borderId="43"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0" fillId="17" borderId="29" xfId="0" applyFont="1" applyFill="1" applyBorder="1" applyAlignment="1">
      <alignment horizontal="center" vertical="center"/>
    </xf>
    <xf numFmtId="0" fontId="10" fillId="0" borderId="26" xfId="0" applyFont="1" applyBorder="1"/>
    <xf numFmtId="0" fontId="10" fillId="0" borderId="27" xfId="0" applyFont="1" applyBorder="1" applyAlignment="1">
      <alignment horizontal="left" vertical="center" wrapText="1"/>
    </xf>
    <xf numFmtId="0" fontId="10" fillId="0" borderId="27" xfId="0" applyFont="1" applyBorder="1" applyAlignment="1">
      <alignment vertical="center"/>
    </xf>
    <xf numFmtId="0" fontId="10" fillId="0" borderId="27" xfId="0" applyFont="1" applyBorder="1" applyAlignment="1">
      <alignment wrapText="1"/>
    </xf>
    <xf numFmtId="0" fontId="10" fillId="0" borderId="28" xfId="0" applyFont="1" applyBorder="1" applyAlignment="1">
      <alignment wrapText="1"/>
    </xf>
    <xf numFmtId="0" fontId="10" fillId="0" borderId="28" xfId="0" applyFont="1" applyBorder="1" applyAlignment="1">
      <alignment horizontal="center" vertical="center"/>
    </xf>
    <xf numFmtId="0" fontId="10" fillId="0" borderId="26" xfId="0" applyFont="1" applyBorder="1" applyAlignment="1">
      <alignment wrapText="1"/>
    </xf>
    <xf numFmtId="14" fontId="10" fillId="0" borderId="27" xfId="0" applyNumberFormat="1" applyFont="1" applyBorder="1" applyAlignment="1">
      <alignment horizontal="center" vertical="center"/>
    </xf>
    <xf numFmtId="0" fontId="10" fillId="0" borderId="27" xfId="0" applyFont="1" applyBorder="1" applyAlignment="1">
      <alignment vertical="center" wrapText="1"/>
    </xf>
    <xf numFmtId="0" fontId="10" fillId="17" borderId="27" xfId="0" applyFont="1" applyFill="1" applyBorder="1" applyAlignment="1" applyProtection="1">
      <alignment horizontal="center" vertical="center" wrapText="1"/>
      <protection hidden="1"/>
    </xf>
    <xf numFmtId="0" fontId="12" fillId="17" borderId="27" xfId="0" applyFont="1" applyFill="1" applyBorder="1" applyAlignment="1" applyProtection="1">
      <alignment horizontal="center" vertical="center" wrapText="1"/>
      <protection locked="0"/>
    </xf>
    <xf numFmtId="9" fontId="12" fillId="17" borderId="28" xfId="0" applyNumberFormat="1" applyFont="1" applyFill="1" applyBorder="1" applyAlignment="1" applyProtection="1">
      <alignment horizontal="center" vertical="center" wrapText="1"/>
      <protection locked="0"/>
    </xf>
    <xf numFmtId="0" fontId="12" fillId="17" borderId="29" xfId="0" applyFont="1" applyFill="1" applyBorder="1" applyAlignment="1">
      <alignment horizontal="center" vertical="center"/>
    </xf>
    <xf numFmtId="0" fontId="10" fillId="0" borderId="28"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9" fontId="12" fillId="0" borderId="28" xfId="0" applyNumberFormat="1" applyFont="1" applyBorder="1" applyAlignment="1" applyProtection="1">
      <alignment horizontal="center" vertical="center" wrapText="1"/>
      <protection locked="0"/>
    </xf>
    <xf numFmtId="0" fontId="12" fillId="0" borderId="29" xfId="0" applyFont="1" applyFill="1" applyBorder="1" applyAlignment="1">
      <alignment horizontal="center" vertical="center"/>
    </xf>
    <xf numFmtId="0" fontId="10" fillId="5" borderId="28" xfId="0" applyFont="1" applyFill="1" applyBorder="1" applyAlignment="1" applyProtection="1">
      <alignment horizontal="center" vertical="center" wrapText="1"/>
      <protection locked="0"/>
    </xf>
    <xf numFmtId="0" fontId="10" fillId="5" borderId="57" xfId="0" applyFont="1" applyFill="1" applyBorder="1" applyAlignment="1" applyProtection="1">
      <alignment horizontal="center" vertical="center" wrapText="1"/>
      <protection locked="0"/>
    </xf>
    <xf numFmtId="0" fontId="10" fillId="0" borderId="63" xfId="0" applyFont="1" applyBorder="1"/>
    <xf numFmtId="0" fontId="10" fillId="0" borderId="30" xfId="0" applyFont="1" applyBorder="1"/>
    <xf numFmtId="0" fontId="10" fillId="0" borderId="31" xfId="0" applyFont="1" applyBorder="1"/>
    <xf numFmtId="17" fontId="10" fillId="17" borderId="27" xfId="0" applyNumberFormat="1" applyFont="1" applyFill="1" applyBorder="1" applyAlignment="1" applyProtection="1">
      <alignment horizontal="center" vertical="center" wrapText="1"/>
      <protection locked="0"/>
    </xf>
    <xf numFmtId="17" fontId="10" fillId="17" borderId="30" xfId="0" applyNumberFormat="1" applyFont="1" applyFill="1" applyBorder="1" applyAlignment="1" applyProtection="1">
      <alignment horizontal="center" vertical="center" wrapText="1"/>
      <protection locked="0"/>
    </xf>
    <xf numFmtId="0" fontId="13" fillId="16" borderId="27" xfId="2" applyFont="1" applyFill="1" applyBorder="1" applyAlignment="1" applyProtection="1">
      <alignment horizontal="center" vertical="center" wrapText="1"/>
      <protection locked="0"/>
    </xf>
    <xf numFmtId="0" fontId="3" fillId="0" borderId="0" xfId="0" applyFont="1" applyBorder="1"/>
    <xf numFmtId="0" fontId="8" fillId="17" borderId="27" xfId="0" applyFont="1" applyFill="1" applyBorder="1" applyAlignment="1" applyProtection="1">
      <alignment horizontal="center" vertical="center" wrapText="1"/>
      <protection locked="0"/>
    </xf>
    <xf numFmtId="0" fontId="8" fillId="17" borderId="28" xfId="0" applyFont="1" applyFill="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17" borderId="26" xfId="0" applyFont="1" applyFill="1" applyBorder="1" applyAlignment="1" applyProtection="1">
      <alignment horizontal="center" vertical="center" wrapText="1"/>
      <protection locked="0"/>
    </xf>
    <xf numFmtId="0" fontId="14" fillId="16" borderId="27" xfId="2" applyFont="1" applyFill="1" applyBorder="1" applyAlignment="1" applyProtection="1">
      <alignment horizontal="center" vertical="center" wrapText="1"/>
      <protection locked="0"/>
    </xf>
    <xf numFmtId="0" fontId="6" fillId="17" borderId="27" xfId="0" applyFont="1" applyFill="1" applyBorder="1" applyAlignment="1" applyProtection="1">
      <alignment horizontal="center" vertical="center" wrapText="1"/>
      <protection locked="0"/>
    </xf>
    <xf numFmtId="0" fontId="0" fillId="17" borderId="27" xfId="0" applyFont="1" applyFill="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13" fillId="4" borderId="27" xfId="0" applyFont="1" applyFill="1" applyBorder="1" applyAlignment="1" applyProtection="1">
      <alignment horizontal="center" vertical="center" wrapText="1"/>
      <protection locked="0"/>
    </xf>
    <xf numFmtId="17" fontId="13" fillId="4" borderId="27" xfId="0" applyNumberFormat="1" applyFont="1" applyFill="1" applyBorder="1" applyAlignment="1" applyProtection="1">
      <alignment horizontal="center" vertical="center" wrapText="1"/>
      <protection locked="0"/>
    </xf>
    <xf numFmtId="0" fontId="13" fillId="16" borderId="27" xfId="2" applyFont="1" applyFill="1" applyBorder="1" applyAlignment="1" applyProtection="1">
      <alignment horizontal="center" vertical="center" wrapText="1"/>
      <protection hidden="1"/>
    </xf>
    <xf numFmtId="14" fontId="13" fillId="16" borderId="27" xfId="2" applyNumberFormat="1" applyFont="1" applyFill="1" applyBorder="1" applyAlignment="1" applyProtection="1">
      <alignment horizontal="center" vertical="center" wrapText="1"/>
      <protection locked="0"/>
    </xf>
    <xf numFmtId="0" fontId="13" fillId="16" borderId="30" xfId="2" applyFont="1" applyFill="1" applyBorder="1" applyAlignment="1" applyProtection="1">
      <alignment horizontal="justify" vertical="center" wrapText="1"/>
      <protection hidden="1"/>
    </xf>
    <xf numFmtId="0" fontId="14" fillId="16" borderId="30" xfId="2" applyFont="1" applyFill="1" applyBorder="1" applyAlignment="1" applyProtection="1">
      <alignment horizontal="justify" vertical="center" wrapText="1"/>
      <protection locked="0"/>
    </xf>
    <xf numFmtId="0" fontId="13" fillId="16" borderId="30" xfId="2" applyFont="1" applyFill="1" applyBorder="1" applyAlignment="1" applyProtection="1">
      <alignment horizontal="justify" vertical="center" wrapText="1"/>
      <protection locked="0"/>
    </xf>
    <xf numFmtId="0" fontId="13" fillId="16" borderId="28" xfId="2" applyFont="1" applyFill="1" applyBorder="1" applyAlignment="1" applyProtection="1">
      <alignment horizontal="center" vertical="center" wrapText="1"/>
      <protection locked="0"/>
    </xf>
    <xf numFmtId="0" fontId="13" fillId="17" borderId="26" xfId="0" applyFont="1" applyFill="1" applyBorder="1" applyAlignment="1">
      <alignment horizontal="center" vertical="center" wrapText="1"/>
    </xf>
    <xf numFmtId="0" fontId="2" fillId="0" borderId="0" xfId="0" applyFont="1" applyAlignment="1">
      <alignment horizontal="left" vertical="center"/>
    </xf>
    <xf numFmtId="0" fontId="8" fillId="17" borderId="31" xfId="0" applyFont="1" applyFill="1" applyBorder="1" applyAlignment="1" applyProtection="1">
      <alignment horizontal="center" vertical="center" wrapText="1"/>
      <protection locked="0"/>
    </xf>
    <xf numFmtId="0" fontId="10" fillId="17" borderId="27" xfId="0" applyFont="1" applyFill="1" applyBorder="1" applyAlignment="1" applyProtection="1">
      <alignment horizontal="center" vertical="top" wrapText="1"/>
      <protection hidden="1"/>
    </xf>
    <xf numFmtId="0" fontId="16" fillId="17" borderId="27" xfId="0" applyFont="1" applyFill="1" applyBorder="1" applyAlignment="1" applyProtection="1">
      <alignment horizontal="center" vertical="center" wrapText="1"/>
      <protection hidden="1"/>
    </xf>
    <xf numFmtId="14" fontId="10" fillId="17" borderId="27" xfId="0" applyNumberFormat="1" applyFont="1" applyFill="1" applyBorder="1" applyAlignment="1" applyProtection="1">
      <alignment horizontal="center" vertical="center" wrapText="1"/>
      <protection locked="0"/>
    </xf>
    <xf numFmtId="0" fontId="13" fillId="16" borderId="53" xfId="2" applyFont="1" applyFill="1" applyBorder="1" applyAlignment="1" applyProtection="1">
      <alignment horizontal="center" vertical="center" wrapText="1"/>
      <protection locked="0"/>
    </xf>
    <xf numFmtId="0" fontId="13" fillId="16" borderId="62" xfId="2" applyFont="1" applyFill="1" applyBorder="1" applyAlignment="1" applyProtection="1">
      <alignment horizontal="center" vertical="center" wrapText="1"/>
      <protection locked="0"/>
    </xf>
    <xf numFmtId="0" fontId="10" fillId="17" borderId="43" xfId="0" applyFont="1" applyFill="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3" fillId="16" borderId="43" xfId="2" applyFont="1" applyFill="1" applyBorder="1" applyAlignment="1" applyProtection="1">
      <alignment horizontal="center" vertical="center" wrapText="1"/>
      <protection locked="0"/>
    </xf>
    <xf numFmtId="0" fontId="13" fillId="16" borderId="63" xfId="2" applyFont="1" applyFill="1" applyBorder="1" applyAlignment="1" applyProtection="1">
      <alignment horizontal="center" vertical="center" wrapText="1"/>
      <protection locked="0"/>
    </xf>
    <xf numFmtId="0" fontId="13" fillId="0" borderId="27" xfId="0" applyFont="1" applyBorder="1" applyAlignment="1">
      <alignment vertical="center"/>
    </xf>
    <xf numFmtId="0" fontId="13" fillId="0" borderId="27" xfId="0" applyFont="1" applyBorder="1" applyAlignment="1">
      <alignment horizontal="left" vertical="center" wrapText="1"/>
    </xf>
    <xf numFmtId="0" fontId="13" fillId="0" borderId="27" xfId="0" applyFont="1" applyBorder="1" applyAlignment="1">
      <alignment vertical="center" wrapText="1"/>
    </xf>
    <xf numFmtId="0" fontId="10" fillId="17" borderId="53" xfId="0" applyFont="1" applyFill="1" applyBorder="1" applyAlignment="1">
      <alignment vertical="center" wrapText="1"/>
    </xf>
    <xf numFmtId="0" fontId="10" fillId="0" borderId="53" xfId="0" applyFont="1" applyBorder="1" applyAlignment="1">
      <alignment wrapText="1"/>
    </xf>
    <xf numFmtId="0" fontId="9" fillId="16" borderId="62" xfId="2" applyFont="1" applyFill="1" applyBorder="1" applyAlignment="1" applyProtection="1">
      <alignment horizontal="justify" vertical="center" wrapText="1"/>
      <protection locked="0"/>
    </xf>
    <xf numFmtId="0" fontId="13" fillId="16" borderId="26" xfId="2" applyFont="1" applyFill="1" applyBorder="1" applyAlignment="1" applyProtection="1">
      <alignment horizontal="center" vertical="center" wrapText="1"/>
      <protection locked="0"/>
    </xf>
    <xf numFmtId="0" fontId="10" fillId="16" borderId="69" xfId="0" applyFont="1" applyFill="1" applyBorder="1" applyAlignment="1">
      <alignment horizontal="center" vertical="center" wrapText="1"/>
    </xf>
    <xf numFmtId="0" fontId="10" fillId="16" borderId="70" xfId="0" applyFont="1" applyFill="1" applyBorder="1" applyAlignment="1">
      <alignment horizontal="center" vertical="center" wrapText="1"/>
    </xf>
    <xf numFmtId="0" fontId="10" fillId="17" borderId="70" xfId="0" applyFont="1" applyFill="1" applyBorder="1" applyAlignment="1" applyProtection="1">
      <alignment horizontal="center" vertical="center" wrapText="1"/>
      <protection hidden="1"/>
    </xf>
    <xf numFmtId="0" fontId="10" fillId="17" borderId="70" xfId="0" applyFont="1" applyFill="1" applyBorder="1" applyAlignment="1" applyProtection="1">
      <alignment horizontal="center" vertical="center" wrapText="1"/>
      <protection locked="0"/>
    </xf>
    <xf numFmtId="0" fontId="10" fillId="17" borderId="70" xfId="0" applyFont="1" applyFill="1" applyBorder="1" applyAlignment="1">
      <alignment vertical="center" wrapText="1"/>
    </xf>
    <xf numFmtId="0" fontId="10" fillId="0" borderId="70" xfId="0" applyFont="1" applyBorder="1" applyAlignment="1" applyProtection="1">
      <alignment horizontal="center" vertical="center" wrapText="1"/>
      <protection hidden="1"/>
    </xf>
    <xf numFmtId="0" fontId="13" fillId="16" borderId="70" xfId="2" applyFont="1" applyFill="1" applyBorder="1" applyAlignment="1" applyProtection="1">
      <alignment horizontal="center" vertical="center" wrapText="1"/>
      <protection hidden="1"/>
    </xf>
    <xf numFmtId="0" fontId="13" fillId="16" borderId="65" xfId="2" applyFont="1" applyFill="1" applyBorder="1" applyAlignment="1" applyProtection="1">
      <alignment horizontal="center" vertical="center" wrapText="1"/>
      <protection hidden="1"/>
    </xf>
    <xf numFmtId="0" fontId="13" fillId="16" borderId="58" xfId="2" applyFont="1" applyFill="1" applyBorder="1" applyAlignment="1" applyProtection="1">
      <alignment horizontal="justify" vertical="center" wrapText="1"/>
      <protection locked="0"/>
    </xf>
    <xf numFmtId="0" fontId="10" fillId="17" borderId="26" xfId="0" applyFont="1" applyFill="1" applyBorder="1"/>
    <xf numFmtId="0" fontId="10" fillId="0" borderId="58" xfId="0" applyFont="1" applyBorder="1"/>
    <xf numFmtId="0" fontId="10" fillId="8" borderId="28" xfId="0" applyFont="1" applyFill="1" applyBorder="1" applyAlignment="1" applyProtection="1">
      <alignment horizontal="center" vertical="center" wrapText="1"/>
      <protection locked="0"/>
    </xf>
    <xf numFmtId="0" fontId="8" fillId="17" borderId="53" xfId="0" applyFont="1" applyFill="1" applyBorder="1" applyAlignment="1" applyProtection="1">
      <alignment horizontal="center" vertical="center" wrapText="1"/>
      <protection locked="0"/>
    </xf>
    <xf numFmtId="0" fontId="13" fillId="16" borderId="31" xfId="2" applyFont="1" applyFill="1" applyBorder="1" applyAlignment="1" applyProtection="1">
      <alignment horizontal="justify" vertical="center" wrapText="1"/>
      <protection locked="0"/>
    </xf>
    <xf numFmtId="0" fontId="8" fillId="17" borderId="58" xfId="0" applyFont="1" applyFill="1" applyBorder="1" applyAlignment="1" applyProtection="1">
      <alignment horizontal="center" vertical="center" wrapText="1"/>
      <protection locked="0"/>
    </xf>
    <xf numFmtId="0" fontId="10" fillId="0" borderId="28" xfId="0" applyFont="1" applyBorder="1" applyAlignment="1">
      <alignment vertical="center" wrapText="1"/>
    </xf>
    <xf numFmtId="0" fontId="17" fillId="0" borderId="0" xfId="0" applyFont="1"/>
    <xf numFmtId="0" fontId="17" fillId="0" borderId="0" xfId="0" applyFont="1" applyBorder="1" applyAlignment="1">
      <alignment horizontal="left" vertical="center"/>
    </xf>
    <xf numFmtId="0" fontId="17" fillId="0" borderId="16" xfId="0" applyFont="1" applyBorder="1" applyAlignment="1">
      <alignment horizontal="left" vertical="center"/>
    </xf>
    <xf numFmtId="0" fontId="10" fillId="4" borderId="28" xfId="0" applyFont="1" applyFill="1" applyBorder="1" applyAlignment="1" applyProtection="1">
      <alignment horizontal="center" vertical="center" wrapText="1"/>
      <protection locked="0"/>
    </xf>
    <xf numFmtId="0" fontId="10" fillId="16" borderId="27" xfId="0" applyFont="1" applyFill="1" applyBorder="1" applyAlignment="1" applyProtection="1">
      <alignment horizontal="center" vertical="center" wrapText="1"/>
      <protection locked="0"/>
    </xf>
    <xf numFmtId="0" fontId="10" fillId="17" borderId="27" xfId="0" applyFont="1" applyFill="1" applyBorder="1" applyAlignment="1">
      <alignment horizontal="center" vertical="center"/>
    </xf>
    <xf numFmtId="0" fontId="10" fillId="17" borderId="30" xfId="0" applyFont="1" applyFill="1" applyBorder="1" applyAlignment="1" applyProtection="1">
      <alignment horizontal="center" vertical="center" wrapText="1"/>
      <protection locked="0"/>
    </xf>
    <xf numFmtId="0" fontId="10" fillId="17" borderId="58" xfId="0" applyFont="1" applyFill="1" applyBorder="1" applyAlignment="1" applyProtection="1">
      <alignment horizontal="center" vertical="center" wrapText="1"/>
      <protection locked="0"/>
    </xf>
    <xf numFmtId="0" fontId="10" fillId="5" borderId="31" xfId="0" applyFont="1" applyFill="1" applyBorder="1" applyAlignment="1" applyProtection="1">
      <alignment horizontal="center" vertical="center" wrapText="1"/>
      <protection locked="0"/>
    </xf>
    <xf numFmtId="0" fontId="10" fillId="17" borderId="63" xfId="0" applyFont="1" applyFill="1" applyBorder="1" applyAlignment="1" applyProtection="1">
      <alignment horizontal="center" vertical="center" wrapText="1"/>
      <protection locked="0"/>
    </xf>
    <xf numFmtId="0" fontId="10" fillId="17" borderId="31" xfId="0" applyFont="1" applyFill="1" applyBorder="1" applyAlignment="1" applyProtection="1">
      <alignment horizontal="center" vertical="center" wrapText="1"/>
      <protection locked="0"/>
    </xf>
    <xf numFmtId="0" fontId="10" fillId="17" borderId="62" xfId="0" applyFont="1" applyFill="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17" borderId="26" xfId="0" applyFont="1" applyFill="1" applyBorder="1" applyAlignment="1" applyProtection="1">
      <alignment horizontal="center" vertical="center" wrapText="1"/>
      <protection locked="0"/>
    </xf>
    <xf numFmtId="0" fontId="10" fillId="17" borderId="30" xfId="0" applyFont="1" applyFill="1" applyBorder="1" applyAlignment="1" applyProtection="1">
      <alignment horizontal="center" vertical="center" wrapText="1"/>
      <protection hidden="1"/>
    </xf>
    <xf numFmtId="0" fontId="8" fillId="17" borderId="30" xfId="0" applyFont="1" applyFill="1" applyBorder="1" applyAlignment="1" applyProtection="1">
      <alignment horizontal="center" vertical="center" wrapText="1"/>
      <protection locked="0"/>
    </xf>
    <xf numFmtId="0" fontId="8" fillId="17" borderId="62" xfId="0" applyFont="1" applyFill="1" applyBorder="1" applyAlignment="1" applyProtection="1">
      <alignment horizontal="center" vertical="center" wrapText="1"/>
      <protection locked="0"/>
    </xf>
    <xf numFmtId="0" fontId="10" fillId="0" borderId="63"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hidden="1"/>
    </xf>
    <xf numFmtId="0" fontId="13" fillId="16" borderId="30" xfId="2" applyFont="1" applyFill="1" applyBorder="1" applyAlignment="1" applyProtection="1">
      <alignment horizontal="center" vertical="center" wrapText="1"/>
      <protection locked="0"/>
    </xf>
    <xf numFmtId="0" fontId="13" fillId="16" borderId="31" xfId="2" applyFont="1" applyFill="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hidden="1"/>
    </xf>
    <xf numFmtId="0" fontId="13" fillId="16" borderId="58" xfId="2" applyFont="1" applyFill="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17" borderId="53" xfId="0" applyFont="1" applyFill="1" applyBorder="1" applyAlignment="1" applyProtection="1">
      <alignment horizontal="center" vertical="center" wrapText="1"/>
      <protection locked="0"/>
    </xf>
    <xf numFmtId="0" fontId="10" fillId="17" borderId="27" xfId="0" applyFont="1" applyFill="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hidden="1"/>
    </xf>
    <xf numFmtId="0" fontId="10" fillId="16" borderId="53" xfId="0" applyFont="1" applyFill="1" applyBorder="1" applyAlignment="1">
      <alignment horizontal="center" vertical="center" wrapText="1"/>
    </xf>
    <xf numFmtId="0" fontId="10" fillId="16" borderId="27" xfId="0" applyFont="1" applyFill="1" applyBorder="1" applyAlignment="1">
      <alignment horizontal="center" vertical="center" wrapText="1"/>
    </xf>
    <xf numFmtId="0" fontId="10" fillId="16" borderId="33" xfId="0" applyFont="1" applyFill="1" applyBorder="1" applyAlignment="1">
      <alignment horizontal="center" vertical="center" wrapText="1"/>
    </xf>
    <xf numFmtId="0" fontId="10" fillId="16" borderId="32" xfId="0" applyFont="1" applyFill="1" applyBorder="1" applyAlignment="1">
      <alignment horizontal="center" vertical="center" wrapText="1"/>
    </xf>
    <xf numFmtId="0" fontId="10" fillId="16" borderId="26" xfId="0" applyFont="1" applyFill="1" applyBorder="1" applyAlignment="1">
      <alignment horizontal="center" vertical="center" wrapText="1"/>
    </xf>
    <xf numFmtId="0" fontId="10" fillId="17" borderId="53" xfId="0" applyFont="1" applyFill="1" applyBorder="1" applyAlignment="1">
      <alignment horizontal="center" vertical="center" wrapText="1"/>
    </xf>
    <xf numFmtId="0" fontId="10" fillId="17" borderId="26" xfId="0" applyFont="1" applyFill="1" applyBorder="1" applyAlignment="1">
      <alignment horizontal="center" vertical="center" wrapText="1"/>
    </xf>
    <xf numFmtId="14" fontId="10" fillId="17" borderId="27" xfId="0" applyNumberFormat="1" applyFont="1" applyFill="1" applyBorder="1" applyAlignment="1">
      <alignment horizontal="center" vertical="center" wrapText="1"/>
    </xf>
    <xf numFmtId="0" fontId="10" fillId="17" borderId="27"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16" borderId="54" xfId="0" applyFont="1" applyFill="1" applyBorder="1" applyAlignment="1">
      <alignment horizontal="center" vertical="center" wrapText="1"/>
    </xf>
    <xf numFmtId="0" fontId="10" fillId="0" borderId="53" xfId="0" applyFont="1" applyBorder="1" applyAlignment="1">
      <alignment horizontal="center" vertical="center" wrapText="1"/>
    </xf>
    <xf numFmtId="0" fontId="10" fillId="0" borderId="27" xfId="0" applyFont="1" applyBorder="1" applyAlignment="1">
      <alignment horizontal="center" vertical="center" wrapText="1"/>
    </xf>
    <xf numFmtId="0" fontId="10" fillId="17" borderId="28"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12" borderId="57" xfId="0" applyFont="1" applyFill="1" applyBorder="1" applyAlignment="1">
      <alignment horizontal="center" vertical="center"/>
    </xf>
    <xf numFmtId="0" fontId="10" fillId="17" borderId="28" xfId="0" applyFont="1" applyFill="1" applyBorder="1" applyAlignment="1" applyProtection="1">
      <alignment horizontal="center" vertical="center" wrapText="1"/>
      <protection locked="0"/>
    </xf>
    <xf numFmtId="0" fontId="10" fillId="0" borderId="27" xfId="0" applyFont="1" applyBorder="1" applyAlignment="1">
      <alignment horizontal="center" vertical="center"/>
    </xf>
    <xf numFmtId="0" fontId="10" fillId="0" borderId="43" xfId="0" applyFont="1" applyBorder="1" applyAlignment="1">
      <alignment horizontal="center" vertical="center" wrapText="1"/>
    </xf>
    <xf numFmtId="0" fontId="10" fillId="0" borderId="27" xfId="0" applyFont="1" applyBorder="1" applyAlignment="1">
      <alignment horizontal="center"/>
    </xf>
    <xf numFmtId="0" fontId="10" fillId="0" borderId="28" xfId="0" applyFont="1" applyBorder="1" applyAlignment="1">
      <alignment horizontal="center"/>
    </xf>
    <xf numFmtId="0" fontId="13" fillId="0" borderId="27" xfId="0" applyFont="1" applyBorder="1" applyAlignment="1">
      <alignment horizontal="center" vertical="center"/>
    </xf>
    <xf numFmtId="0" fontId="13" fillId="0" borderId="27" xfId="0" applyFont="1" applyBorder="1" applyAlignment="1">
      <alignment horizontal="center" vertical="center" wrapText="1"/>
    </xf>
    <xf numFmtId="0" fontId="10" fillId="0" borderId="26" xfId="0" applyFont="1" applyBorder="1" applyAlignment="1">
      <alignment horizontal="center"/>
    </xf>
    <xf numFmtId="0" fontId="10" fillId="0" borderId="43" xfId="0" applyFont="1" applyBorder="1" applyAlignment="1">
      <alignment horizontal="center"/>
    </xf>
    <xf numFmtId="0" fontId="10" fillId="0" borderId="70" xfId="0" applyFont="1" applyBorder="1" applyAlignment="1">
      <alignment horizontal="center" vertical="center" wrapText="1"/>
    </xf>
    <xf numFmtId="0" fontId="10" fillId="17" borderId="30" xfId="0" applyFont="1" applyFill="1" applyBorder="1" applyAlignment="1">
      <alignment horizontal="center" vertical="center" wrapText="1"/>
    </xf>
    <xf numFmtId="0" fontId="10" fillId="17" borderId="60"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10" fillId="17" borderId="22" xfId="0" applyFont="1" applyFill="1" applyBorder="1" applyAlignment="1">
      <alignment horizontal="center" vertical="center" wrapText="1"/>
    </xf>
    <xf numFmtId="0" fontId="10" fillId="17" borderId="30" xfId="0" applyFont="1" applyFill="1" applyBorder="1" applyAlignment="1" applyProtection="1">
      <alignment horizontal="center" vertical="center" wrapText="1"/>
      <protection hidden="1"/>
    </xf>
    <xf numFmtId="0" fontId="10" fillId="17" borderId="60" xfId="0" applyFont="1" applyFill="1" applyBorder="1" applyAlignment="1" applyProtection="1">
      <alignment horizontal="center" vertical="center" wrapText="1"/>
      <protection hidden="1"/>
    </xf>
    <xf numFmtId="0" fontId="10" fillId="17" borderId="23" xfId="0" applyFont="1" applyFill="1" applyBorder="1" applyAlignment="1" applyProtection="1">
      <alignment horizontal="center" vertical="center" wrapText="1"/>
      <protection hidden="1"/>
    </xf>
    <xf numFmtId="0" fontId="10" fillId="17" borderId="30" xfId="0" applyFont="1" applyFill="1" applyBorder="1" applyAlignment="1" applyProtection="1">
      <alignment horizontal="center" vertical="center" wrapText="1"/>
      <protection locked="0"/>
    </xf>
    <xf numFmtId="0" fontId="10" fillId="17" borderId="60" xfId="0" applyFont="1" applyFill="1" applyBorder="1" applyAlignment="1" applyProtection="1">
      <alignment horizontal="center" vertical="center" wrapText="1"/>
      <protection locked="0"/>
    </xf>
    <xf numFmtId="0" fontId="10" fillId="17" borderId="23" xfId="0" applyFont="1" applyFill="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30"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16" borderId="31" xfId="0" applyFont="1" applyFill="1" applyBorder="1" applyAlignment="1">
      <alignment horizontal="center" vertical="center" wrapText="1"/>
    </xf>
    <xf numFmtId="0" fontId="10" fillId="16" borderId="61" xfId="0" applyFont="1" applyFill="1" applyBorder="1" applyAlignment="1">
      <alignment horizontal="center" vertical="center" wrapText="1"/>
    </xf>
    <xf numFmtId="0" fontId="10" fillId="16" borderId="24"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10" fillId="16" borderId="60" xfId="0" applyFont="1" applyFill="1" applyBorder="1" applyAlignment="1">
      <alignment horizontal="center" vertical="center" wrapText="1"/>
    </xf>
    <xf numFmtId="0" fontId="10" fillId="16" borderId="23" xfId="0" applyFont="1" applyFill="1" applyBorder="1" applyAlignment="1">
      <alignment horizontal="center" vertical="center" wrapText="1"/>
    </xf>
    <xf numFmtId="0" fontId="10" fillId="17" borderId="31" xfId="0" applyFont="1" applyFill="1" applyBorder="1" applyAlignment="1">
      <alignment horizontal="center" vertical="center" wrapText="1"/>
    </xf>
    <xf numFmtId="0" fontId="10" fillId="17" borderId="61" xfId="0" applyFont="1" applyFill="1" applyBorder="1" applyAlignment="1">
      <alignment horizontal="center" vertical="center" wrapText="1"/>
    </xf>
    <xf numFmtId="0" fontId="10" fillId="17" borderId="24" xfId="0" applyFont="1" applyFill="1" applyBorder="1" applyAlignment="1">
      <alignment horizontal="center" vertical="center" wrapText="1"/>
    </xf>
    <xf numFmtId="0" fontId="10" fillId="16" borderId="30" xfId="0" applyFont="1" applyFill="1" applyBorder="1" applyAlignment="1">
      <alignment horizontal="center" vertical="center" wrapText="1"/>
    </xf>
    <xf numFmtId="0" fontId="10" fillId="12" borderId="57" xfId="0" applyFont="1" applyFill="1" applyBorder="1" applyAlignment="1">
      <alignment horizontal="center" vertical="center"/>
    </xf>
    <xf numFmtId="0" fontId="10" fillId="12" borderId="55" xfId="0" applyFont="1" applyFill="1" applyBorder="1" applyAlignment="1">
      <alignment horizontal="center" vertical="center"/>
    </xf>
    <xf numFmtId="0" fontId="10" fillId="12" borderId="25" xfId="0" applyFont="1" applyFill="1" applyBorder="1" applyAlignment="1">
      <alignment horizontal="center" vertical="center"/>
    </xf>
    <xf numFmtId="0" fontId="10" fillId="16" borderId="57" xfId="0" applyFont="1" applyFill="1" applyBorder="1" applyAlignment="1">
      <alignment horizontal="center" vertical="center" wrapText="1"/>
    </xf>
    <xf numFmtId="0" fontId="10" fillId="16" borderId="55" xfId="0" applyFont="1" applyFill="1" applyBorder="1" applyAlignment="1">
      <alignment horizontal="center" vertical="center" wrapText="1"/>
    </xf>
    <xf numFmtId="0" fontId="10" fillId="16" borderId="25" xfId="0" applyFont="1" applyFill="1" applyBorder="1" applyAlignment="1">
      <alignment horizontal="center" vertical="center" wrapText="1"/>
    </xf>
    <xf numFmtId="0" fontId="10" fillId="16" borderId="58" xfId="0" applyFont="1" applyFill="1" applyBorder="1" applyAlignment="1">
      <alignment horizontal="center" vertical="center" wrapText="1"/>
    </xf>
    <xf numFmtId="0" fontId="10" fillId="16" borderId="59"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0" borderId="27" xfId="0" applyFont="1" applyBorder="1" applyAlignment="1">
      <alignment horizontal="center"/>
    </xf>
    <xf numFmtId="0" fontId="10" fillId="0" borderId="28" xfId="0" applyFont="1" applyBorder="1" applyAlignment="1">
      <alignment horizontal="center"/>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26" xfId="0" applyFont="1" applyBorder="1" applyAlignment="1">
      <alignment horizontal="center" vertical="center"/>
    </xf>
    <xf numFmtId="0" fontId="10" fillId="17" borderId="28" xfId="0" applyFont="1" applyFill="1" applyBorder="1" applyAlignment="1">
      <alignment horizontal="center" vertical="center" wrapText="1"/>
    </xf>
    <xf numFmtId="0" fontId="13" fillId="0" borderId="27" xfId="0" applyFont="1" applyBorder="1" applyAlignment="1">
      <alignment horizontal="center" vertical="center"/>
    </xf>
    <xf numFmtId="0" fontId="13"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5" borderId="31" xfId="0" applyFont="1" applyFill="1" applyBorder="1" applyAlignment="1" applyProtection="1">
      <alignment horizontal="center" vertical="center" wrapText="1"/>
      <protection locked="0"/>
    </xf>
    <xf numFmtId="0" fontId="10" fillId="5" borderId="61" xfId="0" applyFont="1" applyFill="1" applyBorder="1" applyAlignment="1" applyProtection="1">
      <alignment horizontal="center" vertical="center" wrapText="1"/>
      <protection locked="0"/>
    </xf>
    <xf numFmtId="0" fontId="10" fillId="5" borderId="24" xfId="0" applyFont="1" applyFill="1" applyBorder="1" applyAlignment="1" applyProtection="1">
      <alignment horizontal="center" vertical="center" wrapText="1"/>
      <protection locked="0"/>
    </xf>
    <xf numFmtId="0" fontId="10" fillId="17" borderId="65" xfId="0" applyFont="1" applyFill="1" applyBorder="1" applyAlignment="1" applyProtection="1">
      <alignment horizontal="center" vertical="center" wrapText="1"/>
      <protection hidden="1"/>
    </xf>
    <xf numFmtId="0" fontId="10" fillId="17" borderId="0" xfId="0" applyFont="1" applyFill="1" applyBorder="1" applyAlignment="1" applyProtection="1">
      <alignment horizontal="center" vertical="center" wrapText="1"/>
      <protection hidden="1"/>
    </xf>
    <xf numFmtId="0" fontId="10" fillId="17" borderId="66" xfId="0" applyFont="1" applyFill="1" applyBorder="1" applyAlignment="1" applyProtection="1">
      <alignment horizontal="center" vertical="center" wrapText="1"/>
      <protection hidden="1"/>
    </xf>
    <xf numFmtId="0" fontId="10" fillId="16" borderId="27" xfId="0" applyFont="1" applyFill="1" applyBorder="1" applyAlignment="1">
      <alignment horizontal="center" vertical="center" wrapText="1"/>
    </xf>
    <xf numFmtId="0" fontId="10" fillId="17" borderId="27" xfId="0" applyFont="1" applyFill="1" applyBorder="1" applyAlignment="1" applyProtection="1">
      <alignment horizontal="center" vertical="center" wrapText="1"/>
      <protection locked="0"/>
    </xf>
    <xf numFmtId="0" fontId="10" fillId="17" borderId="53" xfId="0" applyFont="1" applyFill="1" applyBorder="1" applyAlignment="1" applyProtection="1">
      <alignment horizontal="center" vertical="center" wrapText="1"/>
      <protection locked="0"/>
    </xf>
    <xf numFmtId="0" fontId="10" fillId="17" borderId="27" xfId="0" applyFont="1" applyFill="1" applyBorder="1" applyAlignment="1">
      <alignment horizontal="center" vertical="center" wrapText="1"/>
    </xf>
    <xf numFmtId="0" fontId="10" fillId="17" borderId="53" xfId="0" applyFont="1" applyFill="1" applyBorder="1" applyAlignment="1">
      <alignment horizontal="center" vertical="center" wrapText="1"/>
    </xf>
    <xf numFmtId="0" fontId="10" fillId="0" borderId="58"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hidden="1"/>
    </xf>
    <xf numFmtId="0" fontId="10" fillId="0" borderId="60"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7" xfId="0" applyFont="1" applyBorder="1" applyAlignment="1">
      <alignment horizontal="center" vertical="center"/>
    </xf>
    <xf numFmtId="0" fontId="10" fillId="5" borderId="57" xfId="0" applyFont="1" applyFill="1" applyBorder="1" applyAlignment="1">
      <alignment horizontal="center" vertical="center"/>
    </xf>
    <xf numFmtId="0" fontId="10" fillId="5" borderId="25" xfId="0" applyFont="1" applyFill="1" applyBorder="1" applyAlignment="1">
      <alignment horizontal="center" vertical="center"/>
    </xf>
    <xf numFmtId="0" fontId="10" fillId="0" borderId="62"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17" borderId="28" xfId="0" applyFont="1" applyFill="1" applyBorder="1" applyAlignment="1" applyProtection="1">
      <alignment horizontal="center" vertical="center" wrapText="1"/>
      <protection locked="0"/>
    </xf>
    <xf numFmtId="0" fontId="10" fillId="17" borderId="58" xfId="0" applyFont="1" applyFill="1" applyBorder="1" applyAlignment="1" applyProtection="1">
      <alignment horizontal="center" vertical="center" wrapText="1"/>
      <protection locked="0"/>
    </xf>
    <xf numFmtId="0" fontId="10" fillId="17" borderId="59" xfId="0" applyFont="1" applyFill="1" applyBorder="1" applyAlignment="1" applyProtection="1">
      <alignment horizontal="center" vertical="center" wrapText="1"/>
      <protection locked="0"/>
    </xf>
    <xf numFmtId="0" fontId="10" fillId="17" borderId="22" xfId="0" applyFont="1" applyFill="1" applyBorder="1" applyAlignment="1" applyProtection="1">
      <alignment horizontal="center" vertical="center" wrapText="1"/>
      <protection locked="0"/>
    </xf>
    <xf numFmtId="0" fontId="10" fillId="17" borderId="26" xfId="0" applyFont="1" applyFill="1" applyBorder="1" applyAlignment="1">
      <alignment horizontal="center" vertical="center" wrapText="1"/>
    </xf>
    <xf numFmtId="0" fontId="10" fillId="16" borderId="53" xfId="0" applyFont="1" applyFill="1" applyBorder="1" applyAlignment="1">
      <alignment horizontal="center" vertical="center" wrapText="1"/>
    </xf>
    <xf numFmtId="0" fontId="10" fillId="16" borderId="26" xfId="0" applyFont="1" applyFill="1" applyBorder="1" applyAlignment="1">
      <alignment horizontal="center" vertical="center" wrapText="1"/>
    </xf>
    <xf numFmtId="0" fontId="10" fillId="17" borderId="26" xfId="0" applyFont="1" applyFill="1" applyBorder="1" applyAlignment="1" applyProtection="1">
      <alignment horizontal="center" vertical="center" wrapText="1"/>
      <protection locked="0"/>
    </xf>
    <xf numFmtId="0" fontId="10" fillId="17" borderId="31" xfId="0" applyFont="1" applyFill="1" applyBorder="1" applyAlignment="1" applyProtection="1">
      <alignment horizontal="center" vertical="center" wrapText="1"/>
      <protection locked="0"/>
    </xf>
    <xf numFmtId="0" fontId="10" fillId="17" borderId="61" xfId="0" applyFont="1" applyFill="1" applyBorder="1" applyAlignment="1" applyProtection="1">
      <alignment horizontal="center" vertical="center" wrapText="1"/>
      <protection locked="0"/>
    </xf>
    <xf numFmtId="0" fontId="10" fillId="17" borderId="24" xfId="0" applyFont="1" applyFill="1" applyBorder="1" applyAlignment="1" applyProtection="1">
      <alignment horizontal="center" vertical="center" wrapText="1"/>
      <protection locked="0"/>
    </xf>
    <xf numFmtId="0" fontId="10" fillId="17" borderId="62" xfId="0" applyFont="1" applyFill="1" applyBorder="1" applyAlignment="1">
      <alignment horizontal="center" vertical="center" wrapText="1"/>
    </xf>
    <xf numFmtId="0" fontId="10" fillId="17" borderId="67" xfId="0" applyFont="1" applyFill="1" applyBorder="1" applyAlignment="1">
      <alignment horizontal="center" vertical="center" wrapText="1"/>
    </xf>
    <xf numFmtId="0" fontId="10" fillId="17" borderId="64"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0" fillId="11" borderId="57" xfId="0" applyFont="1" applyFill="1" applyBorder="1" applyAlignment="1">
      <alignment horizontal="center" vertical="center"/>
    </xf>
    <xf numFmtId="0" fontId="10" fillId="11" borderId="25" xfId="0" applyFont="1" applyFill="1" applyBorder="1" applyAlignment="1">
      <alignment horizontal="center" vertical="center"/>
    </xf>
    <xf numFmtId="0" fontId="13" fillId="16" borderId="32" xfId="0"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0" fillId="16" borderId="32" xfId="0" applyFont="1" applyFill="1" applyBorder="1" applyAlignment="1">
      <alignment horizontal="center" vertical="center" wrapText="1"/>
    </xf>
    <xf numFmtId="0" fontId="10" fillId="16" borderId="33" xfId="0" applyFont="1" applyFill="1" applyBorder="1" applyAlignment="1">
      <alignment horizontal="center" vertical="center" wrapText="1"/>
    </xf>
    <xf numFmtId="0" fontId="10" fillId="16" borderId="5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5"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14" fontId="10" fillId="17" borderId="27" xfId="0" applyNumberFormat="1" applyFont="1" applyFill="1" applyBorder="1" applyAlignment="1">
      <alignment horizontal="center" vertical="center" wrapText="1"/>
    </xf>
    <xf numFmtId="0" fontId="18" fillId="0" borderId="0" xfId="0" applyFont="1" applyAlignment="1">
      <alignment horizontal="left" vertical="center" wrapText="1"/>
    </xf>
    <xf numFmtId="0" fontId="3"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0" fillId="5" borderId="57"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17" borderId="62" xfId="0" applyFont="1" applyFill="1" applyBorder="1" applyAlignment="1" applyProtection="1">
      <alignment horizontal="center" vertical="center" wrapText="1"/>
      <protection locked="0"/>
    </xf>
    <xf numFmtId="0" fontId="10" fillId="17" borderId="67" xfId="0" applyFont="1" applyFill="1" applyBorder="1" applyAlignment="1" applyProtection="1">
      <alignment horizontal="center" vertical="center" wrapText="1"/>
      <protection locked="0"/>
    </xf>
    <xf numFmtId="0" fontId="13" fillId="16" borderId="30" xfId="2" applyFont="1" applyFill="1" applyBorder="1" applyAlignment="1" applyProtection="1">
      <alignment horizontal="center" vertical="center" wrapText="1"/>
      <protection locked="0"/>
    </xf>
    <xf numFmtId="0" fontId="13" fillId="16" borderId="60" xfId="2" applyFont="1" applyFill="1" applyBorder="1" applyAlignment="1" applyProtection="1">
      <alignment horizontal="center" vertical="center" wrapText="1"/>
      <protection locked="0"/>
    </xf>
    <xf numFmtId="0" fontId="13" fillId="16" borderId="58" xfId="2" applyFont="1" applyFill="1" applyBorder="1" applyAlignment="1" applyProtection="1">
      <alignment horizontal="center" vertical="center" wrapText="1"/>
      <protection locked="0"/>
    </xf>
    <xf numFmtId="0" fontId="13" fillId="16" borderId="59" xfId="2" applyFont="1" applyFill="1" applyBorder="1" applyAlignment="1" applyProtection="1">
      <alignment horizontal="center" vertical="center" wrapText="1"/>
      <protection locked="0"/>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7"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hidden="1"/>
    </xf>
    <xf numFmtId="0" fontId="13" fillId="16" borderId="30" xfId="2" applyFont="1" applyFill="1" applyBorder="1" applyAlignment="1" applyProtection="1">
      <alignment horizontal="center" vertical="center" wrapText="1"/>
      <protection hidden="1"/>
    </xf>
    <xf numFmtId="0" fontId="13" fillId="16" borderId="23" xfId="2" applyFont="1" applyFill="1" applyBorder="1" applyAlignment="1" applyProtection="1">
      <alignment horizontal="center" vertical="center" wrapText="1"/>
      <protection hidden="1"/>
    </xf>
    <xf numFmtId="0" fontId="13" fillId="16" borderId="23" xfId="2" applyFont="1" applyFill="1" applyBorder="1" applyAlignment="1" applyProtection="1">
      <alignment horizontal="center" vertical="center" wrapText="1"/>
      <protection locked="0"/>
    </xf>
    <xf numFmtId="0" fontId="13" fillId="16" borderId="31" xfId="2" applyFont="1" applyFill="1" applyBorder="1" applyAlignment="1" applyProtection="1">
      <alignment horizontal="center" vertical="center" wrapText="1"/>
      <protection locked="0"/>
    </xf>
    <xf numFmtId="0" fontId="13" fillId="16" borderId="24" xfId="2" applyFont="1" applyFill="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hidden="1"/>
    </xf>
    <xf numFmtId="0" fontId="10" fillId="0" borderId="66" xfId="0" applyFont="1" applyBorder="1" applyAlignment="1" applyProtection="1">
      <alignment horizontal="center" vertical="center" wrapText="1"/>
      <protection hidden="1"/>
    </xf>
    <xf numFmtId="0" fontId="10" fillId="0" borderId="63"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0" fillId="5" borderId="55" xfId="0" applyFont="1" applyFill="1" applyBorder="1" applyAlignment="1">
      <alignment horizontal="center" vertical="center"/>
    </xf>
    <xf numFmtId="0" fontId="10" fillId="0" borderId="68" xfId="0" applyFont="1" applyBorder="1" applyAlignment="1" applyProtection="1">
      <alignment horizontal="center" vertical="center" wrapText="1"/>
      <protection locked="0"/>
    </xf>
    <xf numFmtId="0" fontId="15" fillId="16" borderId="30" xfId="0" applyFont="1" applyFill="1" applyBorder="1" applyAlignment="1" applyProtection="1">
      <alignment horizontal="center" vertical="center" wrapText="1"/>
      <protection locked="0"/>
    </xf>
    <xf numFmtId="0" fontId="15" fillId="16" borderId="60" xfId="0" applyFont="1" applyFill="1" applyBorder="1" applyAlignment="1" applyProtection="1">
      <alignment horizontal="center" vertical="center" wrapText="1"/>
      <protection locked="0"/>
    </xf>
    <xf numFmtId="0" fontId="15" fillId="16" borderId="23" xfId="0" applyFont="1" applyFill="1" applyBorder="1" applyAlignment="1" applyProtection="1">
      <alignment horizontal="center" vertical="center" wrapText="1"/>
      <protection locked="0"/>
    </xf>
    <xf numFmtId="0" fontId="10" fillId="11" borderId="55" xfId="0" applyFont="1" applyFill="1" applyBorder="1" applyAlignment="1">
      <alignment horizontal="center" vertical="center"/>
    </xf>
    <xf numFmtId="0" fontId="10" fillId="0" borderId="0" xfId="0" applyFont="1" applyBorder="1" applyAlignment="1" applyProtection="1">
      <alignment horizontal="center" vertical="center" wrapText="1"/>
      <protection hidden="1"/>
    </xf>
    <xf numFmtId="0" fontId="16" fillId="17" borderId="30" xfId="0" applyFont="1" applyFill="1" applyBorder="1" applyAlignment="1" applyProtection="1">
      <alignment horizontal="center" vertical="center" wrapText="1"/>
      <protection hidden="1"/>
    </xf>
    <xf numFmtId="0" fontId="16" fillId="17" borderId="23" xfId="0" applyFont="1" applyFill="1" applyBorder="1" applyAlignment="1" applyProtection="1">
      <alignment horizontal="center" vertical="center" wrapText="1"/>
      <protection hidden="1"/>
    </xf>
    <xf numFmtId="0" fontId="8" fillId="17" borderId="30" xfId="0" applyFont="1" applyFill="1" applyBorder="1" applyAlignment="1" applyProtection="1">
      <alignment horizontal="center" vertical="center" wrapText="1"/>
      <protection locked="0"/>
    </xf>
    <xf numFmtId="0" fontId="8" fillId="17" borderId="60" xfId="0" applyFont="1" applyFill="1" applyBorder="1" applyAlignment="1" applyProtection="1">
      <alignment horizontal="center" vertical="center" wrapText="1"/>
      <protection locked="0"/>
    </xf>
    <xf numFmtId="0" fontId="8" fillId="17" borderId="23" xfId="0" applyFont="1" applyFill="1" applyBorder="1" applyAlignment="1" applyProtection="1">
      <alignment horizontal="center" vertical="center" wrapText="1"/>
      <protection locked="0"/>
    </xf>
    <xf numFmtId="0" fontId="8" fillId="17" borderId="62" xfId="0" applyFont="1" applyFill="1" applyBorder="1" applyAlignment="1" applyProtection="1">
      <alignment horizontal="center" vertical="center" wrapText="1"/>
      <protection locked="0"/>
    </xf>
    <xf numFmtId="0" fontId="8" fillId="17" borderId="67" xfId="0" applyFont="1" applyFill="1" applyBorder="1" applyAlignment="1" applyProtection="1">
      <alignment horizontal="center" vertical="center" wrapText="1"/>
      <protection locked="0"/>
    </xf>
    <xf numFmtId="0" fontId="8" fillId="17" borderId="64" xfId="0" applyFont="1" applyFill="1" applyBorder="1" applyAlignment="1" applyProtection="1">
      <alignment horizontal="center" vertical="center" wrapText="1"/>
      <protection locked="0"/>
    </xf>
    <xf numFmtId="0" fontId="10" fillId="17" borderId="64" xfId="0" applyFont="1" applyFill="1" applyBorder="1" applyAlignment="1" applyProtection="1">
      <alignment horizontal="center" vertical="center" wrapText="1"/>
      <protection locked="0"/>
    </xf>
    <xf numFmtId="0" fontId="10" fillId="8" borderId="31" xfId="0" applyFont="1" applyFill="1" applyBorder="1" applyAlignment="1" applyProtection="1">
      <alignment horizontal="center" vertical="center" wrapText="1"/>
      <protection locked="0"/>
    </xf>
    <xf numFmtId="0" fontId="10" fillId="8" borderId="24" xfId="0" applyFont="1" applyFill="1" applyBorder="1" applyAlignment="1" applyProtection="1">
      <alignment horizontal="center" vertical="center" wrapText="1"/>
      <protection locked="0"/>
    </xf>
    <xf numFmtId="0" fontId="10" fillId="8" borderId="61" xfId="0" applyFont="1" applyFill="1" applyBorder="1" applyAlignment="1" applyProtection="1">
      <alignment horizontal="center" vertical="center" wrapText="1"/>
      <protection locked="0"/>
    </xf>
    <xf numFmtId="0" fontId="10" fillId="17" borderId="63" xfId="0" applyFont="1" applyFill="1" applyBorder="1" applyAlignment="1" applyProtection="1">
      <alignment horizontal="center" vertical="center" wrapText="1"/>
      <protection locked="0"/>
    </xf>
    <xf numFmtId="0" fontId="10" fillId="17" borderId="68" xfId="0" applyFont="1" applyFill="1" applyBorder="1" applyAlignment="1" applyProtection="1">
      <alignment horizontal="center" vertical="center" wrapText="1"/>
      <protection locked="0"/>
    </xf>
    <xf numFmtId="0" fontId="10" fillId="17" borderId="51" xfId="0" applyFont="1" applyFill="1" applyBorder="1" applyAlignment="1" applyProtection="1">
      <alignment horizontal="center" vertical="center" wrapText="1"/>
      <protection locked="0"/>
    </xf>
    <xf numFmtId="0" fontId="0" fillId="0" borderId="5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0" borderId="5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0" fillId="9" borderId="32" xfId="0" applyFill="1" applyBorder="1" applyAlignment="1">
      <alignment horizontal="center" vertical="center"/>
    </xf>
    <xf numFmtId="0" fontId="0" fillId="9" borderId="33" xfId="0" applyFill="1" applyBorder="1" applyAlignment="1">
      <alignment horizontal="center" vertical="center"/>
    </xf>
    <xf numFmtId="0" fontId="0" fillId="9" borderId="34" xfId="0" applyFill="1" applyBorder="1" applyAlignment="1">
      <alignment horizontal="center" vertical="center"/>
    </xf>
    <xf numFmtId="0" fontId="0" fillId="9" borderId="36" xfId="0" applyFill="1" applyBorder="1" applyAlignment="1">
      <alignment horizontal="center" vertical="center"/>
    </xf>
    <xf numFmtId="0" fontId="0" fillId="9" borderId="37" xfId="0" applyFill="1" applyBorder="1" applyAlignment="1">
      <alignment horizontal="center" vertical="center"/>
    </xf>
    <xf numFmtId="0" fontId="0" fillId="9" borderId="38" xfId="0" applyFill="1" applyBorder="1" applyAlignment="1">
      <alignment horizontal="center" vertical="center"/>
    </xf>
    <xf numFmtId="0" fontId="0" fillId="6" borderId="32" xfId="0" applyFill="1" applyBorder="1" applyAlignment="1">
      <alignment horizontal="center" vertical="center"/>
    </xf>
    <xf numFmtId="0" fontId="0" fillId="6" borderId="33" xfId="0" applyFill="1" applyBorder="1" applyAlignment="1">
      <alignment horizontal="center" vertical="center"/>
    </xf>
    <xf numFmtId="0" fontId="0" fillId="6" borderId="34" xfId="0" applyFill="1" applyBorder="1" applyAlignment="1">
      <alignment horizontal="center" vertical="center"/>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0" borderId="21" xfId="0" applyBorder="1" applyAlignment="1">
      <alignment horizontal="center" vertical="center"/>
    </xf>
    <xf numFmtId="0" fontId="0" fillId="10" borderId="21"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0" fillId="0" borderId="26"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14" borderId="32" xfId="0" applyFill="1" applyBorder="1" applyAlignment="1">
      <alignment horizontal="center" vertical="center" wrapText="1"/>
    </xf>
    <xf numFmtId="0" fontId="0" fillId="14" borderId="34" xfId="0" applyFill="1" applyBorder="1" applyAlignment="1">
      <alignment horizontal="center" vertical="center" wrapText="1"/>
    </xf>
    <xf numFmtId="0" fontId="0" fillId="14" borderId="26" xfId="0" applyFill="1" applyBorder="1" applyAlignment="1">
      <alignment horizontal="center" vertical="center" wrapText="1"/>
    </xf>
    <xf numFmtId="0" fontId="0" fillId="14" borderId="28"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7" borderId="50"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13" borderId="21" xfId="0" applyFill="1" applyBorder="1" applyAlignment="1">
      <alignment horizontal="center" vertical="center"/>
    </xf>
    <xf numFmtId="0" fontId="0" fillId="13" borderId="6" xfId="0" applyFill="1" applyBorder="1" applyAlignment="1">
      <alignment horizontal="center" vertical="center"/>
    </xf>
    <xf numFmtId="0" fontId="0" fillId="13" borderId="7" xfId="0"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10" fillId="12" borderId="27" xfId="0" applyFont="1" applyFill="1" applyBorder="1" applyAlignment="1">
      <alignment horizontal="center" vertical="center"/>
    </xf>
    <xf numFmtId="0" fontId="10" fillId="11" borderId="27" xfId="0" applyFont="1" applyFill="1" applyBorder="1" applyAlignment="1">
      <alignment horizontal="center" vertical="center"/>
    </xf>
    <xf numFmtId="0" fontId="10" fillId="0" borderId="37" xfId="0" applyFont="1" applyBorder="1"/>
    <xf numFmtId="0" fontId="10" fillId="0" borderId="38" xfId="0" applyFont="1" applyBorder="1"/>
    <xf numFmtId="0" fontId="10" fillId="13" borderId="26" xfId="0" applyFont="1" applyFill="1" applyBorder="1" applyAlignment="1">
      <alignment horizontal="center" vertical="center" wrapText="1"/>
    </xf>
    <xf numFmtId="0" fontId="10" fillId="13" borderId="27" xfId="0" applyFont="1" applyFill="1" applyBorder="1" applyAlignment="1">
      <alignment horizontal="center" vertical="center"/>
    </xf>
    <xf numFmtId="0" fontId="10" fillId="13" borderId="27" xfId="0" applyFont="1" applyFill="1" applyBorder="1" applyAlignment="1">
      <alignment horizontal="center" vertical="center" wrapText="1"/>
    </xf>
    <xf numFmtId="0" fontId="10" fillId="13" borderId="27" xfId="0" applyFont="1" applyFill="1" applyBorder="1" applyAlignment="1">
      <alignment vertical="center"/>
    </xf>
    <xf numFmtId="0" fontId="10" fillId="13" borderId="27" xfId="0" applyFont="1" applyFill="1" applyBorder="1" applyAlignment="1">
      <alignment vertical="center" wrapText="1"/>
    </xf>
    <xf numFmtId="0" fontId="10" fillId="13" borderId="27" xfId="0" applyFont="1" applyFill="1" applyBorder="1" applyAlignment="1">
      <alignment horizontal="center" vertical="center"/>
    </xf>
    <xf numFmtId="14" fontId="10" fillId="13" borderId="27" xfId="0" applyNumberFormat="1" applyFont="1" applyFill="1" applyBorder="1" applyAlignment="1">
      <alignment vertical="center" wrapText="1"/>
    </xf>
    <xf numFmtId="0" fontId="10" fillId="13" borderId="27" xfId="0" applyFont="1" applyFill="1" applyBorder="1"/>
    <xf numFmtId="0" fontId="10" fillId="13" borderId="36" xfId="0" applyFont="1" applyFill="1" applyBorder="1" applyAlignment="1">
      <alignment horizontal="center" vertical="center" wrapText="1"/>
    </xf>
    <xf numFmtId="0" fontId="10" fillId="13" borderId="37" xfId="0" applyFont="1" applyFill="1" applyBorder="1" applyAlignment="1">
      <alignment horizontal="center" vertical="center"/>
    </xf>
    <xf numFmtId="0" fontId="10" fillId="13" borderId="37" xfId="0" applyFont="1" applyFill="1" applyBorder="1" applyAlignment="1">
      <alignment horizontal="center" vertical="center" wrapText="1"/>
    </xf>
    <xf numFmtId="0" fontId="10" fillId="13" borderId="37" xfId="0" applyFont="1" applyFill="1" applyBorder="1"/>
    <xf numFmtId="0" fontId="10" fillId="13" borderId="37" xfId="0" applyFont="1" applyFill="1" applyBorder="1" applyAlignment="1">
      <alignment vertical="center" wrapText="1"/>
    </xf>
    <xf numFmtId="14" fontId="10" fillId="13" borderId="37" xfId="0" applyNumberFormat="1"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lejandra.rodriguez\BACKUP%20ALEJANDRA\2016\MAPA%20DE%20RIESGOS\RELACI&#211;N\Internacion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POR PROCESO"/>
      <sheetName val="listado"/>
      <sheetName val="TABLA DE PROBABILIDAD E IMPACTO"/>
      <sheetName val="MATRIZ DE CALIFICACION EVALUACI"/>
      <sheetName val="VALORACION DEL CONTROL"/>
      <sheetName val="Opciones"/>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I1064"/>
  <sheetViews>
    <sheetView tabSelected="1" topLeftCell="A119" zoomScale="55" zoomScaleNormal="55" zoomScaleSheetLayoutView="40" workbookViewId="0">
      <selection activeCell="F120" sqref="F120:F126"/>
    </sheetView>
  </sheetViews>
  <sheetFormatPr baseColWidth="10" defaultRowHeight="21" x14ac:dyDescent="0.35"/>
  <cols>
    <col min="1" max="1" width="50.5703125" style="57" customWidth="1"/>
    <col min="2" max="2" width="40.5703125" style="57" customWidth="1"/>
    <col min="3" max="3" width="32.7109375" style="57" customWidth="1"/>
    <col min="4" max="4" width="26" style="57" customWidth="1"/>
    <col min="5" max="5" width="42.42578125" style="57" customWidth="1"/>
    <col min="6" max="6" width="61" style="57" customWidth="1"/>
    <col min="7" max="7" width="35.140625" style="57" customWidth="1"/>
    <col min="8" max="8" width="58.140625" style="57" customWidth="1"/>
    <col min="9" max="9" width="58.42578125" style="57" customWidth="1"/>
    <col min="10" max="10" width="35.140625" style="57" customWidth="1"/>
    <col min="11" max="11" width="37.85546875" style="57" customWidth="1"/>
    <col min="12" max="12" width="53.42578125" style="57" customWidth="1"/>
    <col min="13" max="13" width="37.140625" style="57" customWidth="1"/>
    <col min="14" max="14" width="43.5703125" style="57" customWidth="1"/>
    <col min="15" max="15" width="60.7109375" style="57" customWidth="1"/>
    <col min="16" max="16" width="53.7109375" style="57" customWidth="1"/>
    <col min="17" max="17" width="58.140625" style="57" customWidth="1"/>
    <col min="18" max="18" width="39.28515625" style="57" customWidth="1"/>
    <col min="19" max="19" width="70.7109375" style="57" customWidth="1"/>
    <col min="20" max="20" width="41.42578125" style="57" customWidth="1"/>
    <col min="21" max="21" width="56.140625" style="57" customWidth="1"/>
    <col min="22" max="22" width="57.5703125" style="57" customWidth="1"/>
    <col min="23" max="23" width="32" style="57" customWidth="1"/>
    <col min="24" max="24" width="33" style="57" customWidth="1"/>
    <col min="25" max="25" width="34.7109375" style="57" customWidth="1"/>
    <col min="26" max="26" width="25" style="57" customWidth="1"/>
    <col min="27" max="27" width="24.7109375" style="57" customWidth="1"/>
    <col min="28" max="28" width="19.28515625" style="57" customWidth="1"/>
    <col min="29" max="29" width="19.85546875" style="57" customWidth="1"/>
    <col min="30" max="30" width="27.7109375" style="57" customWidth="1"/>
    <col min="31" max="31" width="21.7109375" style="57" customWidth="1"/>
    <col min="32" max="32" width="25.85546875" style="57" customWidth="1"/>
    <col min="33" max="33" width="31.28515625" style="57" customWidth="1"/>
    <col min="34" max="34" width="47.7109375" style="57" customWidth="1"/>
    <col min="35" max="35" width="26.7109375" style="57" customWidth="1"/>
    <col min="36" max="36" width="23.5703125" style="57" customWidth="1"/>
    <col min="37" max="37" width="22.42578125" style="57" customWidth="1"/>
    <col min="38" max="38" width="20.85546875" style="57" customWidth="1"/>
    <col min="39" max="39" width="24.7109375" style="57" customWidth="1"/>
    <col min="40" max="40" width="23.28515625" style="57" customWidth="1"/>
    <col min="41" max="41" width="82.7109375" style="57" customWidth="1"/>
    <col min="42" max="42" width="36.7109375" style="57" customWidth="1"/>
    <col min="43" max="43" width="42.85546875" style="57" customWidth="1"/>
    <col min="44" max="44" width="28.5703125" style="57" customWidth="1"/>
    <col min="45" max="45" width="25.85546875" style="57" customWidth="1"/>
    <col min="46" max="46" width="18.42578125" style="57" customWidth="1"/>
    <col min="47" max="47" width="24.28515625" style="57" customWidth="1"/>
    <col min="48" max="48" width="30.42578125" style="57" customWidth="1"/>
    <col min="49" max="49" width="28.85546875" style="57" customWidth="1"/>
    <col min="50" max="50" width="18.28515625" style="57" customWidth="1"/>
    <col min="51" max="51" width="22.5703125" style="57" customWidth="1"/>
    <col min="52" max="52" width="23.140625" style="57" customWidth="1"/>
    <col min="53" max="53" width="23.7109375" style="57" customWidth="1"/>
    <col min="54" max="54" width="24.85546875" style="57" customWidth="1"/>
    <col min="55" max="55" width="18.140625" style="57" customWidth="1"/>
    <col min="56" max="16384" width="11.42578125" style="57"/>
  </cols>
  <sheetData>
    <row r="1" spans="1:59" ht="42" x14ac:dyDescent="0.35">
      <c r="A1" s="55"/>
      <c r="B1" s="55"/>
      <c r="C1" s="56" t="s">
        <v>173</v>
      </c>
      <c r="D1" s="55"/>
      <c r="E1" s="55" t="s">
        <v>174</v>
      </c>
      <c r="F1" s="55"/>
      <c r="G1" s="55"/>
      <c r="H1" s="55"/>
      <c r="I1" s="55"/>
      <c r="J1" s="55"/>
      <c r="K1" s="55"/>
      <c r="L1" s="55"/>
      <c r="M1" s="55"/>
      <c r="N1" s="55"/>
      <c r="O1" s="55"/>
    </row>
    <row r="2" spans="1:59" x14ac:dyDescent="0.35">
      <c r="A2" s="55"/>
      <c r="B2" s="55"/>
      <c r="C2" s="55" t="s">
        <v>175</v>
      </c>
      <c r="D2" s="55"/>
      <c r="E2" s="55" t="s">
        <v>176</v>
      </c>
      <c r="F2" s="55"/>
      <c r="G2" s="55"/>
      <c r="H2" s="55"/>
      <c r="I2" s="55"/>
      <c r="J2" s="55"/>
      <c r="K2" s="55"/>
      <c r="L2" s="55"/>
      <c r="M2" s="55"/>
      <c r="N2" s="55"/>
      <c r="O2" s="55"/>
    </row>
    <row r="3" spans="1:59" x14ac:dyDescent="0.35">
      <c r="A3" s="55"/>
      <c r="B3" s="55"/>
      <c r="C3" s="55"/>
      <c r="D3" s="55"/>
      <c r="E3" s="55"/>
      <c r="F3" s="55"/>
      <c r="G3" s="55"/>
      <c r="H3" s="55"/>
      <c r="I3" s="55"/>
      <c r="J3" s="55"/>
      <c r="K3" s="55"/>
      <c r="L3" s="55"/>
      <c r="M3" s="55"/>
      <c r="N3" s="55"/>
      <c r="O3" s="55"/>
    </row>
    <row r="4" spans="1:59" x14ac:dyDescent="0.35">
      <c r="A4" s="55"/>
      <c r="B4" s="55"/>
      <c r="C4" s="55"/>
      <c r="D4" s="55"/>
      <c r="E4" s="55"/>
      <c r="F4" s="55"/>
      <c r="G4" s="55"/>
      <c r="H4" s="55"/>
      <c r="I4" s="55"/>
      <c r="J4" s="55"/>
      <c r="K4" s="55"/>
      <c r="L4" s="55"/>
      <c r="M4" s="55"/>
      <c r="N4" s="55"/>
      <c r="O4" s="55"/>
    </row>
    <row r="5" spans="1:59" x14ac:dyDescent="0.35">
      <c r="A5" s="55"/>
      <c r="B5" s="55"/>
      <c r="C5" s="55"/>
      <c r="D5" s="55"/>
      <c r="E5" s="55"/>
      <c r="F5" s="55"/>
      <c r="G5" s="55"/>
      <c r="H5" s="55"/>
      <c r="I5" s="55"/>
      <c r="J5" s="55"/>
      <c r="K5" s="55"/>
      <c r="L5" s="55"/>
      <c r="M5" s="55"/>
      <c r="N5" s="55"/>
      <c r="O5" s="55"/>
    </row>
    <row r="6" spans="1:59" x14ac:dyDescent="0.35">
      <c r="A6" s="58" t="s">
        <v>61</v>
      </c>
      <c r="B6" s="55"/>
      <c r="C6" s="59"/>
      <c r="D6" s="59"/>
      <c r="E6" s="59"/>
      <c r="F6" s="59"/>
      <c r="G6" s="59"/>
      <c r="H6" s="59"/>
      <c r="I6" s="59"/>
      <c r="J6" s="55"/>
      <c r="K6" s="55"/>
      <c r="L6" s="55"/>
      <c r="M6" s="55"/>
      <c r="N6" s="55"/>
      <c r="O6" s="55"/>
    </row>
    <row r="7" spans="1:59" x14ac:dyDescent="0.35">
      <c r="A7" s="55"/>
      <c r="B7" s="55"/>
      <c r="C7" s="55"/>
      <c r="D7" s="55"/>
      <c r="E7" s="55"/>
      <c r="F7" s="55"/>
      <c r="G7" s="55"/>
      <c r="H7" s="55"/>
      <c r="I7" s="55"/>
      <c r="J7" s="55"/>
      <c r="K7" s="55"/>
      <c r="L7" s="55"/>
      <c r="M7" s="55"/>
      <c r="N7" s="55"/>
      <c r="O7" s="55"/>
    </row>
    <row r="8" spans="1:59" ht="17.25" customHeight="1" x14ac:dyDescent="0.35">
      <c r="A8" s="58" t="s">
        <v>62</v>
      </c>
      <c r="B8" s="55"/>
      <c r="C8" s="59"/>
      <c r="D8" s="59"/>
      <c r="E8" s="59"/>
      <c r="F8" s="59"/>
      <c r="G8" s="59"/>
      <c r="H8" s="59"/>
      <c r="I8" s="59"/>
      <c r="J8" s="55"/>
      <c r="K8" s="55"/>
      <c r="L8" s="55"/>
      <c r="M8" s="55"/>
      <c r="N8" s="55"/>
      <c r="O8" s="55"/>
    </row>
    <row r="9" spans="1:59" s="60" customFormat="1" ht="15" customHeight="1" x14ac:dyDescent="0.35">
      <c r="A9" s="55"/>
      <c r="B9" s="55"/>
      <c r="C9" s="55"/>
      <c r="D9" s="55"/>
      <c r="E9" s="55"/>
      <c r="F9" s="55"/>
      <c r="G9" s="55"/>
      <c r="H9" s="55"/>
      <c r="I9" s="55"/>
      <c r="J9" s="55"/>
      <c r="K9" s="55"/>
      <c r="L9" s="55"/>
      <c r="M9" s="55"/>
      <c r="N9" s="55"/>
      <c r="O9" s="55"/>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row>
    <row r="10" spans="1:59" x14ac:dyDescent="0.35">
      <c r="A10" s="58" t="s">
        <v>63</v>
      </c>
      <c r="B10" s="55"/>
      <c r="C10" s="59"/>
      <c r="D10" s="59"/>
      <c r="E10" s="59"/>
      <c r="F10" s="59"/>
      <c r="G10" s="59"/>
      <c r="H10" s="59"/>
      <c r="I10" s="59"/>
      <c r="J10" s="55"/>
      <c r="K10" s="55"/>
      <c r="L10" s="55"/>
      <c r="M10" s="55"/>
      <c r="N10" s="55"/>
      <c r="O10" s="55"/>
    </row>
    <row r="11" spans="1:59" x14ac:dyDescent="0.35">
      <c r="A11" s="55"/>
      <c r="B11" s="55"/>
      <c r="C11" s="55"/>
      <c r="D11" s="55"/>
      <c r="E11" s="55"/>
      <c r="F11" s="55"/>
      <c r="G11" s="55"/>
      <c r="H11" s="55"/>
      <c r="I11" s="55"/>
      <c r="J11" s="55"/>
      <c r="K11" s="55"/>
      <c r="L11" s="55"/>
      <c r="M11" s="55"/>
      <c r="N11" s="55"/>
      <c r="O11" s="55"/>
    </row>
    <row r="12" spans="1:59" x14ac:dyDescent="0.35">
      <c r="A12" s="160" t="s">
        <v>64</v>
      </c>
      <c r="B12" s="55"/>
      <c r="C12" s="55"/>
      <c r="D12" s="55"/>
      <c r="E12" s="55"/>
      <c r="F12" s="55"/>
      <c r="G12" s="55"/>
      <c r="H12" s="55"/>
      <c r="I12" s="55"/>
      <c r="J12" s="55"/>
      <c r="K12" s="55"/>
      <c r="L12" s="55"/>
      <c r="M12" s="55"/>
      <c r="N12" s="55"/>
      <c r="O12" s="55"/>
    </row>
    <row r="13" spans="1:59" x14ac:dyDescent="0.35">
      <c r="A13" s="359" t="s">
        <v>1204</v>
      </c>
      <c r="B13" s="359"/>
      <c r="C13" s="359"/>
      <c r="D13" s="359"/>
      <c r="E13" s="359"/>
      <c r="F13" s="359"/>
      <c r="G13" s="359"/>
      <c r="H13" s="359"/>
      <c r="I13" s="359"/>
      <c r="J13" s="359"/>
      <c r="K13" s="359"/>
      <c r="L13" s="359"/>
      <c r="M13" s="359"/>
      <c r="N13" s="359"/>
      <c r="O13" s="359"/>
    </row>
    <row r="14" spans="1:59" ht="107.25" customHeight="1" x14ac:dyDescent="0.35">
      <c r="A14" s="359"/>
      <c r="B14" s="359"/>
      <c r="C14" s="359"/>
      <c r="D14" s="359"/>
      <c r="E14" s="359"/>
      <c r="F14" s="359"/>
      <c r="G14" s="359"/>
      <c r="H14" s="359"/>
      <c r="I14" s="359"/>
      <c r="J14" s="359"/>
      <c r="K14" s="359"/>
      <c r="L14" s="359"/>
      <c r="M14" s="359"/>
      <c r="N14" s="359"/>
      <c r="O14" s="359"/>
    </row>
    <row r="17" spans="1:203" ht="21.75" thickBot="1" x14ac:dyDescent="0.4"/>
    <row r="18" spans="1:203" s="61" customFormat="1" ht="46.5" customHeight="1" thickBot="1" x14ac:dyDescent="0.4">
      <c r="A18" s="361" t="s">
        <v>0</v>
      </c>
      <c r="B18" s="362"/>
      <c r="C18" s="362"/>
      <c r="D18" s="362"/>
      <c r="E18" s="362"/>
      <c r="F18" s="362"/>
      <c r="G18" s="362"/>
      <c r="H18" s="362"/>
      <c r="I18" s="362"/>
      <c r="J18" s="362"/>
      <c r="K18" s="362"/>
      <c r="L18" s="362"/>
      <c r="M18" s="362"/>
      <c r="N18" s="362"/>
      <c r="O18" s="363"/>
      <c r="P18" s="344" t="s">
        <v>1</v>
      </c>
      <c r="Q18" s="345"/>
      <c r="R18" s="345"/>
      <c r="S18" s="345"/>
      <c r="T18" s="345"/>
      <c r="U18" s="345"/>
      <c r="V18" s="345"/>
      <c r="W18" s="345"/>
      <c r="X18" s="345"/>
      <c r="Y18" s="345"/>
      <c r="Z18" s="360"/>
      <c r="AA18" s="344" t="s">
        <v>2</v>
      </c>
      <c r="AB18" s="345"/>
      <c r="AC18" s="345"/>
      <c r="AD18" s="345"/>
      <c r="AE18" s="345"/>
      <c r="AF18" s="345"/>
      <c r="AG18" s="345"/>
      <c r="AH18" s="345"/>
      <c r="AI18" s="345"/>
      <c r="AJ18" s="345"/>
      <c r="AK18" s="345"/>
      <c r="AL18" s="345"/>
      <c r="AM18" s="345"/>
      <c r="AN18" s="345"/>
      <c r="AO18" s="345"/>
      <c r="AP18" s="345"/>
      <c r="AQ18" s="345"/>
      <c r="AR18" s="345"/>
      <c r="AS18" s="345"/>
      <c r="AT18" s="346" t="s">
        <v>3</v>
      </c>
      <c r="AU18" s="347"/>
      <c r="AV18" s="347"/>
      <c r="AW18" s="347"/>
      <c r="AX18" s="348"/>
      <c r="AY18" s="348"/>
      <c r="AZ18" s="348"/>
      <c r="BA18" s="348"/>
      <c r="BB18" s="349"/>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row>
    <row r="19" spans="1:203" s="63" customFormat="1" ht="90.75" customHeight="1" thickBot="1" x14ac:dyDescent="0.4">
      <c r="A19" s="364" t="s">
        <v>4</v>
      </c>
      <c r="B19" s="365"/>
      <c r="C19" s="365"/>
      <c r="D19" s="364" t="s">
        <v>5</v>
      </c>
      <c r="E19" s="365"/>
      <c r="F19" s="365"/>
      <c r="G19" s="365"/>
      <c r="H19" s="365"/>
      <c r="I19" s="366"/>
      <c r="J19" s="365" t="s">
        <v>6</v>
      </c>
      <c r="K19" s="365"/>
      <c r="L19" s="365"/>
      <c r="M19" s="365"/>
      <c r="N19" s="365"/>
      <c r="O19" s="366"/>
      <c r="P19" s="350" t="s">
        <v>7</v>
      </c>
      <c r="Q19" s="350"/>
      <c r="R19" s="350"/>
      <c r="S19" s="350"/>
      <c r="T19" s="350"/>
      <c r="U19" s="350"/>
      <c r="V19" s="351"/>
      <c r="W19" s="352" t="s">
        <v>8</v>
      </c>
      <c r="X19" s="350"/>
      <c r="Y19" s="351"/>
      <c r="Z19" s="62" t="s">
        <v>9</v>
      </c>
      <c r="AA19" s="352" t="s">
        <v>10</v>
      </c>
      <c r="AB19" s="350"/>
      <c r="AC19" s="350"/>
      <c r="AD19" s="350"/>
      <c r="AE19" s="350"/>
      <c r="AF19" s="350"/>
      <c r="AG19" s="350"/>
      <c r="AH19" s="351"/>
      <c r="AI19" s="352" t="s">
        <v>11</v>
      </c>
      <c r="AJ19" s="350"/>
      <c r="AK19" s="350"/>
      <c r="AL19" s="350"/>
      <c r="AM19" s="351"/>
      <c r="AN19" s="353" t="s">
        <v>12</v>
      </c>
      <c r="AO19" s="352" t="s">
        <v>13</v>
      </c>
      <c r="AP19" s="350"/>
      <c r="AQ19" s="350"/>
      <c r="AR19" s="350"/>
      <c r="AS19" s="351"/>
      <c r="AT19" s="350" t="s">
        <v>14</v>
      </c>
      <c r="AU19" s="350"/>
      <c r="AV19" s="350"/>
      <c r="AW19" s="351"/>
      <c r="AX19" s="355" t="s">
        <v>15</v>
      </c>
      <c r="AY19" s="356"/>
      <c r="AZ19" s="356"/>
      <c r="BA19" s="356"/>
      <c r="BB19" s="3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row>
    <row r="20" spans="1:203" s="63" customFormat="1" ht="82.5" customHeight="1" thickBot="1" x14ac:dyDescent="0.4">
      <c r="A20" s="64" t="s">
        <v>1203</v>
      </c>
      <c r="B20" s="64" t="s">
        <v>16</v>
      </c>
      <c r="C20" s="65" t="s">
        <v>17</v>
      </c>
      <c r="D20" s="64" t="s">
        <v>18</v>
      </c>
      <c r="E20" s="66" t="s">
        <v>19</v>
      </c>
      <c r="F20" s="64" t="s">
        <v>20</v>
      </c>
      <c r="G20" s="64" t="s">
        <v>21</v>
      </c>
      <c r="H20" s="66" t="s">
        <v>19</v>
      </c>
      <c r="I20" s="65" t="s">
        <v>20</v>
      </c>
      <c r="J20" s="64" t="s">
        <v>22</v>
      </c>
      <c r="K20" s="66" t="s">
        <v>19</v>
      </c>
      <c r="L20" s="64" t="s">
        <v>20</v>
      </c>
      <c r="M20" s="64" t="s">
        <v>23</v>
      </c>
      <c r="N20" s="69" t="s">
        <v>19</v>
      </c>
      <c r="O20" s="64" t="s">
        <v>20</v>
      </c>
      <c r="P20" s="65" t="s">
        <v>24</v>
      </c>
      <c r="Q20" s="64" t="s">
        <v>20</v>
      </c>
      <c r="R20" s="64" t="s">
        <v>25</v>
      </c>
      <c r="S20" s="64" t="s">
        <v>26</v>
      </c>
      <c r="T20" s="64" t="s">
        <v>27</v>
      </c>
      <c r="U20" s="64" t="s">
        <v>28</v>
      </c>
      <c r="V20" s="64" t="s">
        <v>29</v>
      </c>
      <c r="W20" s="67" t="s">
        <v>30</v>
      </c>
      <c r="X20" s="66" t="s">
        <v>31</v>
      </c>
      <c r="Y20" s="68" t="s">
        <v>32</v>
      </c>
      <c r="Z20" s="64" t="s">
        <v>33</v>
      </c>
      <c r="AA20" s="69" t="s">
        <v>34</v>
      </c>
      <c r="AB20" s="66" t="s">
        <v>35</v>
      </c>
      <c r="AC20" s="64" t="s">
        <v>36</v>
      </c>
      <c r="AD20" s="64" t="s">
        <v>37</v>
      </c>
      <c r="AE20" s="67" t="s">
        <v>38</v>
      </c>
      <c r="AF20" s="66" t="s">
        <v>39</v>
      </c>
      <c r="AG20" s="64" t="s">
        <v>40</v>
      </c>
      <c r="AH20" s="66" t="s">
        <v>41</v>
      </c>
      <c r="AI20" s="64" t="s">
        <v>42</v>
      </c>
      <c r="AJ20" s="70" t="s">
        <v>43</v>
      </c>
      <c r="AK20" s="70" t="s">
        <v>44</v>
      </c>
      <c r="AL20" s="64" t="s">
        <v>45</v>
      </c>
      <c r="AM20" s="64" t="s">
        <v>46</v>
      </c>
      <c r="AN20" s="354"/>
      <c r="AO20" s="67" t="s">
        <v>47</v>
      </c>
      <c r="AP20" s="67" t="s">
        <v>48</v>
      </c>
      <c r="AQ20" s="64" t="s">
        <v>49</v>
      </c>
      <c r="AR20" s="64" t="s">
        <v>50</v>
      </c>
      <c r="AS20" s="69" t="s">
        <v>51</v>
      </c>
      <c r="AT20" s="64" t="s">
        <v>52</v>
      </c>
      <c r="AU20" s="64" t="s">
        <v>53</v>
      </c>
      <c r="AV20" s="64" t="s">
        <v>54</v>
      </c>
      <c r="AW20" s="69" t="s">
        <v>55</v>
      </c>
      <c r="AX20" s="66" t="s">
        <v>56</v>
      </c>
      <c r="AY20" s="64" t="s">
        <v>57</v>
      </c>
      <c r="AZ20" s="64" t="s">
        <v>58</v>
      </c>
      <c r="BA20" s="66" t="s">
        <v>59</v>
      </c>
      <c r="BB20" s="64" t="s">
        <v>60</v>
      </c>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row>
    <row r="21" spans="1:203" s="75" customFormat="1" ht="201.75" customHeight="1" x14ac:dyDescent="0.35">
      <c r="A21" s="339" t="s">
        <v>297</v>
      </c>
      <c r="B21" s="342" t="s">
        <v>108</v>
      </c>
      <c r="C21" s="343" t="s">
        <v>298</v>
      </c>
      <c r="D21" s="341" t="s">
        <v>66</v>
      </c>
      <c r="E21" s="342" t="str">
        <f t="shared" ref="E21:E50" si="0">IFERROR(VLOOKUP($D21,Fac,2,0),"")</f>
        <v>Ajustes normas sectoriales, reforma educativa.</v>
      </c>
      <c r="F21" s="342" t="s">
        <v>299</v>
      </c>
      <c r="G21" s="228" t="s">
        <v>104</v>
      </c>
      <c r="H21" s="228" t="str">
        <f>IFERROR(VLOOKUP($G21,FacI,2,0),"")</f>
        <v>Ministerio de Educación Nacional; Ministerio de Hacienda; Contraloría General de la República; Procuraduría General de la Nación; Contaduría General de la Nación; Departamento Nacional de Planeación; Alcaldía de Cajicá; Superintendencias de Industria y Comercio</v>
      </c>
      <c r="I21" s="237" t="s">
        <v>300</v>
      </c>
      <c r="J21" s="341" t="s">
        <v>135</v>
      </c>
      <c r="K21" s="342" t="str">
        <f>IFERROR(VLOOKUP($J21,Facin,2,0),"")</f>
        <v>Directrices, modelos adoptados, relaciones contractuales</v>
      </c>
      <c r="L21" s="342" t="s">
        <v>304</v>
      </c>
      <c r="M21" s="228" t="s">
        <v>97</v>
      </c>
      <c r="N21" s="228" t="str">
        <f t="shared" ref="N21:N45" si="1">IFERROR(VLOOKUP($M21,FacE,2,0),"")</f>
        <v>Cuerpo de apoyo a  las actividades misionales</v>
      </c>
      <c r="O21" s="71" t="s">
        <v>305</v>
      </c>
      <c r="P21" s="341" t="s">
        <v>90</v>
      </c>
      <c r="Q21" s="272"/>
      <c r="R21" s="228" t="s">
        <v>310</v>
      </c>
      <c r="S21" s="228" t="s">
        <v>312</v>
      </c>
      <c r="T21" s="272" t="s">
        <v>314</v>
      </c>
      <c r="U21" s="228" t="s">
        <v>75</v>
      </c>
      <c r="V21" s="71" t="s">
        <v>315</v>
      </c>
      <c r="W21" s="229" t="s">
        <v>66</v>
      </c>
      <c r="X21" s="228" t="s">
        <v>316</v>
      </c>
      <c r="Y21" s="71" t="s">
        <v>569</v>
      </c>
      <c r="Z21" s="72" t="s">
        <v>318</v>
      </c>
      <c r="AA21" s="74" t="s">
        <v>79</v>
      </c>
      <c r="AB21" s="228" t="s">
        <v>79</v>
      </c>
      <c r="AC21" s="228" t="s">
        <v>79</v>
      </c>
      <c r="AD21" s="228" t="s">
        <v>319</v>
      </c>
      <c r="AE21" s="228"/>
      <c r="AF21" s="228" t="s">
        <v>79</v>
      </c>
      <c r="AG21" s="228" t="s">
        <v>79</v>
      </c>
      <c r="AH21" s="237" t="s">
        <v>320</v>
      </c>
      <c r="AI21" s="229" t="s">
        <v>123</v>
      </c>
      <c r="AJ21" s="228">
        <v>25</v>
      </c>
      <c r="AK21" s="228">
        <v>25</v>
      </c>
      <c r="AL21" s="228">
        <v>50</v>
      </c>
      <c r="AM21" s="73" t="s">
        <v>318</v>
      </c>
      <c r="AN21" s="178" t="s">
        <v>117</v>
      </c>
      <c r="AO21" s="229" t="s">
        <v>324</v>
      </c>
      <c r="AP21" s="228" t="s">
        <v>326</v>
      </c>
      <c r="AQ21" s="228">
        <v>2016</v>
      </c>
      <c r="AR21" s="228" t="s">
        <v>327</v>
      </c>
      <c r="AS21" s="71" t="s">
        <v>118</v>
      </c>
      <c r="AT21" s="229"/>
      <c r="AU21" s="228"/>
      <c r="AV21" s="228"/>
      <c r="AW21" s="71"/>
      <c r="AX21" s="74"/>
      <c r="AY21" s="228"/>
      <c r="AZ21" s="228"/>
      <c r="BA21" s="228"/>
      <c r="BB21" s="71"/>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row>
    <row r="22" spans="1:203" s="79" customFormat="1" ht="209.25" customHeight="1" x14ac:dyDescent="0.35">
      <c r="A22" s="340"/>
      <c r="B22" s="304"/>
      <c r="C22" s="327"/>
      <c r="D22" s="328"/>
      <c r="E22" s="304"/>
      <c r="F22" s="304"/>
      <c r="G22" s="227" t="s">
        <v>86</v>
      </c>
      <c r="H22" s="227" t="str">
        <f t="shared" ref="H22:H51" si="2">IFERROR(VLOOKUP($G22,FacI,2,0),"")</f>
        <v>Fuerzas Militares ; Policía Nacional</v>
      </c>
      <c r="I22" s="226" t="s">
        <v>301</v>
      </c>
      <c r="J22" s="328"/>
      <c r="K22" s="304"/>
      <c r="L22" s="304"/>
      <c r="M22" s="227" t="s">
        <v>72</v>
      </c>
      <c r="N22" s="227" t="str">
        <f t="shared" si="1"/>
        <v>Estudiantes de los programas de pregrado, tecnologías, posgrado (especialización, maestría, doctorado).</v>
      </c>
      <c r="O22" s="80" t="s">
        <v>306</v>
      </c>
      <c r="P22" s="328"/>
      <c r="Q22" s="273"/>
      <c r="R22" s="278" t="s">
        <v>311</v>
      </c>
      <c r="S22" s="278" t="s">
        <v>313</v>
      </c>
      <c r="T22" s="273"/>
      <c r="U22" s="227" t="s">
        <v>154</v>
      </c>
      <c r="V22" s="80" t="s">
        <v>315</v>
      </c>
      <c r="W22" s="230" t="s">
        <v>92</v>
      </c>
      <c r="X22" s="227" t="s">
        <v>317</v>
      </c>
      <c r="Y22" s="80" t="s">
        <v>569</v>
      </c>
      <c r="Z22" s="76" t="s">
        <v>318</v>
      </c>
      <c r="AA22" s="78" t="s">
        <v>79</v>
      </c>
      <c r="AB22" s="227" t="s">
        <v>79</v>
      </c>
      <c r="AC22" s="227" t="s">
        <v>79</v>
      </c>
      <c r="AD22" s="227" t="s">
        <v>319</v>
      </c>
      <c r="AE22" s="227"/>
      <c r="AF22" s="227" t="s">
        <v>79</v>
      </c>
      <c r="AG22" s="227" t="s">
        <v>79</v>
      </c>
      <c r="AH22" s="226" t="s">
        <v>321</v>
      </c>
      <c r="AI22" s="230" t="s">
        <v>123</v>
      </c>
      <c r="AJ22" s="227">
        <v>25</v>
      </c>
      <c r="AK22" s="227">
        <v>25</v>
      </c>
      <c r="AL22" s="227">
        <v>50</v>
      </c>
      <c r="AM22" s="77" t="s">
        <v>323</v>
      </c>
      <c r="AN22" s="179" t="s">
        <v>295</v>
      </c>
      <c r="AO22" s="230" t="s">
        <v>325</v>
      </c>
      <c r="AP22" s="227" t="s">
        <v>326</v>
      </c>
      <c r="AQ22" s="227">
        <v>2016</v>
      </c>
      <c r="AR22" s="227" t="s">
        <v>328</v>
      </c>
      <c r="AS22" s="80" t="s">
        <v>84</v>
      </c>
      <c r="AT22" s="230"/>
      <c r="AU22" s="227"/>
      <c r="AV22" s="227"/>
      <c r="AW22" s="80"/>
      <c r="AX22" s="78"/>
      <c r="AY22" s="227"/>
      <c r="AZ22" s="227"/>
      <c r="BA22" s="227"/>
      <c r="BB22" s="80"/>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row>
    <row r="23" spans="1:203" s="79" customFormat="1" ht="105" customHeight="1" x14ac:dyDescent="0.35">
      <c r="A23" s="340"/>
      <c r="B23" s="304"/>
      <c r="C23" s="327"/>
      <c r="D23" s="328"/>
      <c r="E23" s="304"/>
      <c r="F23" s="304"/>
      <c r="G23" s="227" t="s">
        <v>130</v>
      </c>
      <c r="H23" s="227" t="str">
        <f t="shared" si="2"/>
        <v>Pregrado;  Posgrado; Asociaciones</v>
      </c>
      <c r="I23" s="226" t="s">
        <v>302</v>
      </c>
      <c r="J23" s="328"/>
      <c r="K23" s="304"/>
      <c r="L23" s="304"/>
      <c r="M23" s="227" t="s">
        <v>128</v>
      </c>
      <c r="N23" s="227" t="str">
        <f t="shared" si="1"/>
        <v>Vinculados conforme a su escalafón</v>
      </c>
      <c r="O23" s="80" t="s">
        <v>307</v>
      </c>
      <c r="P23" s="328"/>
      <c r="Q23" s="273"/>
      <c r="R23" s="273"/>
      <c r="S23" s="273"/>
      <c r="T23" s="273"/>
      <c r="U23" s="227" t="s">
        <v>169</v>
      </c>
      <c r="V23" s="80"/>
      <c r="W23" s="285" t="s">
        <v>145</v>
      </c>
      <c r="X23" s="278" t="s">
        <v>316</v>
      </c>
      <c r="Y23" s="269" t="s">
        <v>569</v>
      </c>
      <c r="Z23" s="367" t="s">
        <v>318</v>
      </c>
      <c r="AA23" s="285" t="s">
        <v>79</v>
      </c>
      <c r="AB23" s="278" t="s">
        <v>79</v>
      </c>
      <c r="AC23" s="278" t="s">
        <v>79</v>
      </c>
      <c r="AD23" s="278" t="s">
        <v>319</v>
      </c>
      <c r="AE23" s="278"/>
      <c r="AF23" s="278" t="s">
        <v>79</v>
      </c>
      <c r="AG23" s="278" t="s">
        <v>79</v>
      </c>
      <c r="AH23" s="269" t="s">
        <v>322</v>
      </c>
      <c r="AI23" s="285" t="s">
        <v>123</v>
      </c>
      <c r="AJ23" s="278">
        <v>45</v>
      </c>
      <c r="AK23" s="278">
        <v>35</v>
      </c>
      <c r="AL23" s="269">
        <v>80</v>
      </c>
      <c r="AM23" s="279" t="s">
        <v>323</v>
      </c>
      <c r="AN23" s="282" t="s">
        <v>295</v>
      </c>
      <c r="AO23" s="285" t="s">
        <v>325</v>
      </c>
      <c r="AP23" s="278" t="s">
        <v>326</v>
      </c>
      <c r="AQ23" s="278">
        <v>2015</v>
      </c>
      <c r="AR23" s="278" t="s">
        <v>329</v>
      </c>
      <c r="AS23" s="269" t="s">
        <v>84</v>
      </c>
      <c r="AT23" s="230"/>
      <c r="AU23" s="227"/>
      <c r="AV23" s="227"/>
      <c r="AW23" s="80"/>
      <c r="AX23" s="78"/>
      <c r="AY23" s="227"/>
      <c r="AZ23" s="227"/>
      <c r="BA23" s="227"/>
      <c r="BB23" s="80"/>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row>
    <row r="24" spans="1:203" s="79" customFormat="1" ht="174.75" customHeight="1" x14ac:dyDescent="0.25">
      <c r="A24" s="340"/>
      <c r="B24" s="304"/>
      <c r="C24" s="327"/>
      <c r="D24" s="328"/>
      <c r="E24" s="304"/>
      <c r="F24" s="304"/>
      <c r="G24" s="304" t="s">
        <v>68</v>
      </c>
      <c r="H24" s="304" t="str">
        <f t="shared" si="2"/>
        <v>Educación formal    Educación no formal</v>
      </c>
      <c r="I24" s="327" t="s">
        <v>303</v>
      </c>
      <c r="J24" s="328"/>
      <c r="K24" s="304"/>
      <c r="L24" s="304"/>
      <c r="M24" s="227" t="s">
        <v>137</v>
      </c>
      <c r="N24" s="227" t="str">
        <f t="shared" si="1"/>
        <v>Docentes que participan en actividades de investigación científica</v>
      </c>
      <c r="O24" s="80" t="s">
        <v>308</v>
      </c>
      <c r="P24" s="328"/>
      <c r="Q24" s="273"/>
      <c r="R24" s="273"/>
      <c r="S24" s="273"/>
      <c r="T24" s="273"/>
      <c r="U24" s="227" t="s">
        <v>169</v>
      </c>
      <c r="V24" s="80"/>
      <c r="W24" s="286"/>
      <c r="X24" s="273"/>
      <c r="Y24" s="270"/>
      <c r="Z24" s="368"/>
      <c r="AA24" s="286"/>
      <c r="AB24" s="273"/>
      <c r="AC24" s="273"/>
      <c r="AD24" s="273"/>
      <c r="AE24" s="273"/>
      <c r="AF24" s="273"/>
      <c r="AG24" s="273"/>
      <c r="AH24" s="270"/>
      <c r="AI24" s="286"/>
      <c r="AJ24" s="273"/>
      <c r="AK24" s="273"/>
      <c r="AL24" s="270"/>
      <c r="AM24" s="280"/>
      <c r="AN24" s="283"/>
      <c r="AO24" s="286"/>
      <c r="AP24" s="273"/>
      <c r="AQ24" s="273"/>
      <c r="AR24" s="273"/>
      <c r="AS24" s="270"/>
      <c r="AT24" s="230"/>
      <c r="AU24" s="227"/>
      <c r="AV24" s="227"/>
      <c r="AW24" s="80"/>
      <c r="AX24" s="78"/>
      <c r="AY24" s="227"/>
      <c r="AZ24" s="227"/>
      <c r="BA24" s="227"/>
      <c r="BB24" s="80"/>
    </row>
    <row r="25" spans="1:203" s="79" customFormat="1" ht="107.25" customHeight="1" thickBot="1" x14ac:dyDescent="0.3">
      <c r="A25" s="340"/>
      <c r="B25" s="304"/>
      <c r="C25" s="327"/>
      <c r="D25" s="328"/>
      <c r="E25" s="304"/>
      <c r="F25" s="304"/>
      <c r="G25" s="304"/>
      <c r="H25" s="304"/>
      <c r="I25" s="327"/>
      <c r="J25" s="328"/>
      <c r="K25" s="304"/>
      <c r="L25" s="304"/>
      <c r="M25" s="227" t="s">
        <v>88</v>
      </c>
      <c r="N25" s="227" t="str">
        <f t="shared" si="1"/>
        <v>Hijos, huérfanos, viudas, personas en privación de la libertad, discapacitados</v>
      </c>
      <c r="O25" s="80" t="s">
        <v>309</v>
      </c>
      <c r="P25" s="328"/>
      <c r="Q25" s="274"/>
      <c r="R25" s="274"/>
      <c r="S25" s="274"/>
      <c r="T25" s="274"/>
      <c r="U25" s="227" t="s">
        <v>167</v>
      </c>
      <c r="V25" s="80"/>
      <c r="W25" s="287"/>
      <c r="X25" s="274"/>
      <c r="Y25" s="271"/>
      <c r="Z25" s="369"/>
      <c r="AA25" s="287"/>
      <c r="AB25" s="274"/>
      <c r="AC25" s="274"/>
      <c r="AD25" s="274"/>
      <c r="AE25" s="274"/>
      <c r="AF25" s="274"/>
      <c r="AG25" s="274"/>
      <c r="AH25" s="271"/>
      <c r="AI25" s="287"/>
      <c r="AJ25" s="274"/>
      <c r="AK25" s="274"/>
      <c r="AL25" s="271"/>
      <c r="AM25" s="281"/>
      <c r="AN25" s="284"/>
      <c r="AO25" s="287"/>
      <c r="AP25" s="274"/>
      <c r="AQ25" s="274"/>
      <c r="AR25" s="274"/>
      <c r="AS25" s="271"/>
      <c r="AT25" s="230"/>
      <c r="AU25" s="227"/>
      <c r="AV25" s="227"/>
      <c r="AW25" s="80"/>
      <c r="AX25" s="78"/>
      <c r="AY25" s="227"/>
      <c r="AZ25" s="227"/>
      <c r="BA25" s="227"/>
      <c r="BB25" s="80"/>
    </row>
    <row r="26" spans="1:203" s="84" customFormat="1" ht="178.5" customHeight="1" x14ac:dyDescent="0.25">
      <c r="A26" s="232" t="s">
        <v>177</v>
      </c>
      <c r="B26" s="307" t="s">
        <v>85</v>
      </c>
      <c r="C26" s="308" t="s">
        <v>381</v>
      </c>
      <c r="D26" s="232" t="s">
        <v>109</v>
      </c>
      <c r="E26" s="234" t="str">
        <f t="shared" si="0"/>
        <v>Acreditación institucional, Instituciones de Educación Superior, Programas virtuales y a Distancia</v>
      </c>
      <c r="F26" s="234" t="s">
        <v>330</v>
      </c>
      <c r="G26" s="253" t="s">
        <v>68</v>
      </c>
      <c r="H26" s="253" t="str">
        <f t="shared" si="2"/>
        <v>Educación formal    Educación no formal</v>
      </c>
      <c r="I26" s="231" t="s">
        <v>331</v>
      </c>
      <c r="J26" s="232" t="s">
        <v>4</v>
      </c>
      <c r="K26" s="234" t="str">
        <f>IFERROR(VLOOKUP($J26,Facin,2,0),"")</f>
        <v>Capacidad, diseño, ejecución, proveedores, entradas, salidas, conocimiento</v>
      </c>
      <c r="L26" s="234" t="s">
        <v>332</v>
      </c>
      <c r="M26" s="253" t="s">
        <v>97</v>
      </c>
      <c r="N26" s="253" t="str">
        <f t="shared" si="1"/>
        <v>Cuerpo de apoyo a  las actividades misionales</v>
      </c>
      <c r="O26" s="240" t="s">
        <v>333</v>
      </c>
      <c r="P26" s="232" t="s">
        <v>114</v>
      </c>
      <c r="Q26" s="234" t="s">
        <v>334</v>
      </c>
      <c r="R26" s="234" t="s">
        <v>335</v>
      </c>
      <c r="S26" s="234" t="s">
        <v>336</v>
      </c>
      <c r="T26" s="234" t="s">
        <v>337</v>
      </c>
      <c r="U26" s="234" t="s">
        <v>141</v>
      </c>
      <c r="V26" s="240" t="s">
        <v>383</v>
      </c>
      <c r="W26" s="232" t="s">
        <v>101</v>
      </c>
      <c r="X26" s="222" t="s">
        <v>681</v>
      </c>
      <c r="Y26" s="243" t="s">
        <v>569</v>
      </c>
      <c r="Z26" s="82" t="s">
        <v>387</v>
      </c>
      <c r="AA26" s="83" t="s">
        <v>79</v>
      </c>
      <c r="AB26" s="234" t="s">
        <v>79</v>
      </c>
      <c r="AC26" s="234" t="s">
        <v>79</v>
      </c>
      <c r="AD26" s="234" t="s">
        <v>386</v>
      </c>
      <c r="AE26" s="234"/>
      <c r="AF26" s="234" t="s">
        <v>79</v>
      </c>
      <c r="AG26" s="234" t="s">
        <v>79</v>
      </c>
      <c r="AH26" s="231" t="s">
        <v>338</v>
      </c>
      <c r="AI26" s="232" t="s">
        <v>81</v>
      </c>
      <c r="AJ26" s="234">
        <v>15</v>
      </c>
      <c r="AK26" s="234">
        <v>10</v>
      </c>
      <c r="AL26" s="234">
        <v>25</v>
      </c>
      <c r="AM26" s="337" t="s">
        <v>387</v>
      </c>
      <c r="AN26" s="336" t="s">
        <v>117</v>
      </c>
      <c r="AO26" s="232" t="s">
        <v>339</v>
      </c>
      <c r="AP26" s="234" t="s">
        <v>340</v>
      </c>
      <c r="AQ26" s="234" t="s">
        <v>341</v>
      </c>
      <c r="AR26" s="234" t="s">
        <v>342</v>
      </c>
      <c r="AS26" s="240" t="s">
        <v>118</v>
      </c>
      <c r="AT26" s="232"/>
      <c r="AU26" s="234"/>
      <c r="AV26" s="234"/>
      <c r="AW26" s="240"/>
      <c r="AX26" s="83"/>
      <c r="AY26" s="234"/>
      <c r="AZ26" s="234"/>
      <c r="BA26" s="234"/>
      <c r="BB26" s="240"/>
    </row>
    <row r="27" spans="1:203" s="86" customFormat="1" ht="156" customHeight="1" x14ac:dyDescent="0.25">
      <c r="A27" s="326" t="s">
        <v>178</v>
      </c>
      <c r="B27" s="307"/>
      <c r="C27" s="308"/>
      <c r="D27" s="232" t="s">
        <v>66</v>
      </c>
      <c r="E27" s="234" t="str">
        <f t="shared" si="0"/>
        <v>Ajustes normas sectoriales, reforma educativa.</v>
      </c>
      <c r="F27" s="234" t="s">
        <v>343</v>
      </c>
      <c r="G27" s="254"/>
      <c r="H27" s="254"/>
      <c r="I27" s="231" t="s">
        <v>344</v>
      </c>
      <c r="J27" s="232" t="s">
        <v>135</v>
      </c>
      <c r="K27" s="234" t="str">
        <f t="shared" ref="K27:K43" si="3">IFERROR(VLOOKUP($J26,Facin,2,0),"")</f>
        <v>Capacidad, diseño, ejecución, proveedores, entradas, salidas, conocimiento</v>
      </c>
      <c r="L27" s="234" t="s">
        <v>345</v>
      </c>
      <c r="M27" s="254"/>
      <c r="N27" s="254"/>
      <c r="O27" s="240" t="s">
        <v>346</v>
      </c>
      <c r="P27" s="232" t="s">
        <v>74</v>
      </c>
      <c r="Q27" s="234" t="s">
        <v>347</v>
      </c>
      <c r="R27" s="234" t="s">
        <v>348</v>
      </c>
      <c r="S27" s="234" t="s">
        <v>349</v>
      </c>
      <c r="T27" s="234" t="s">
        <v>350</v>
      </c>
      <c r="U27" s="234" t="s">
        <v>75</v>
      </c>
      <c r="V27" s="240" t="s">
        <v>351</v>
      </c>
      <c r="W27" s="232" t="s">
        <v>145</v>
      </c>
      <c r="X27" s="222" t="s">
        <v>681</v>
      </c>
      <c r="Y27" s="243" t="s">
        <v>569</v>
      </c>
      <c r="Z27" s="82" t="s">
        <v>387</v>
      </c>
      <c r="AA27" s="83" t="s">
        <v>79</v>
      </c>
      <c r="AB27" s="234" t="s">
        <v>79</v>
      </c>
      <c r="AC27" s="234" t="s">
        <v>79</v>
      </c>
      <c r="AD27" s="234" t="s">
        <v>386</v>
      </c>
      <c r="AE27" s="234"/>
      <c r="AF27" s="234" t="s">
        <v>79</v>
      </c>
      <c r="AG27" s="234" t="s">
        <v>79</v>
      </c>
      <c r="AH27" s="231" t="s">
        <v>352</v>
      </c>
      <c r="AI27" s="232" t="s">
        <v>81</v>
      </c>
      <c r="AJ27" s="234">
        <v>30</v>
      </c>
      <c r="AK27" s="234">
        <v>20</v>
      </c>
      <c r="AL27" s="234">
        <v>50</v>
      </c>
      <c r="AM27" s="280"/>
      <c r="AN27" s="336"/>
      <c r="AO27" s="232" t="s">
        <v>353</v>
      </c>
      <c r="AP27" s="234" t="s">
        <v>354</v>
      </c>
      <c r="AQ27" s="234" t="s">
        <v>355</v>
      </c>
      <c r="AR27" s="234" t="s">
        <v>356</v>
      </c>
      <c r="AS27" s="240" t="s">
        <v>94</v>
      </c>
      <c r="AT27" s="232"/>
      <c r="AU27" s="234"/>
      <c r="AV27" s="234"/>
      <c r="AW27" s="240"/>
      <c r="AX27" s="83"/>
      <c r="AY27" s="234"/>
      <c r="AZ27" s="234"/>
      <c r="BA27" s="234"/>
      <c r="BB27" s="240"/>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row>
    <row r="28" spans="1:203" s="86" customFormat="1" ht="143.25" customHeight="1" x14ac:dyDescent="0.25">
      <c r="A28" s="326"/>
      <c r="B28" s="307"/>
      <c r="C28" s="308"/>
      <c r="D28" s="232" t="s">
        <v>92</v>
      </c>
      <c r="E28" s="234" t="str">
        <f t="shared" si="0"/>
        <v>Liquidez, mercados financieros.</v>
      </c>
      <c r="F28" s="234" t="s">
        <v>357</v>
      </c>
      <c r="G28" s="254"/>
      <c r="H28" s="254"/>
      <c r="I28" s="231" t="s">
        <v>358</v>
      </c>
      <c r="J28" s="256" t="s">
        <v>4</v>
      </c>
      <c r="K28" s="234" t="str">
        <f t="shared" si="3"/>
        <v>Directrices, modelos adoptados, relaciones contractuales</v>
      </c>
      <c r="L28" s="234" t="s">
        <v>359</v>
      </c>
      <c r="M28" s="254"/>
      <c r="N28" s="254"/>
      <c r="O28" s="240" t="s">
        <v>360</v>
      </c>
      <c r="P28" s="232" t="s">
        <v>74</v>
      </c>
      <c r="Q28" s="234" t="s">
        <v>361</v>
      </c>
      <c r="R28" s="234" t="s">
        <v>362</v>
      </c>
      <c r="S28" s="234" t="s">
        <v>382</v>
      </c>
      <c r="T28" s="234" t="s">
        <v>363</v>
      </c>
      <c r="U28" s="234" t="s">
        <v>147</v>
      </c>
      <c r="V28" s="240" t="s">
        <v>384</v>
      </c>
      <c r="W28" s="232" t="s">
        <v>92</v>
      </c>
      <c r="X28" s="222" t="s">
        <v>681</v>
      </c>
      <c r="Y28" s="243" t="s">
        <v>569</v>
      </c>
      <c r="Z28" s="82" t="s">
        <v>387</v>
      </c>
      <c r="AA28" s="83" t="s">
        <v>79</v>
      </c>
      <c r="AB28" s="234" t="s">
        <v>79</v>
      </c>
      <c r="AC28" s="234" t="s">
        <v>79</v>
      </c>
      <c r="AD28" s="234" t="s">
        <v>386</v>
      </c>
      <c r="AE28" s="234"/>
      <c r="AF28" s="234" t="s">
        <v>79</v>
      </c>
      <c r="AG28" s="234" t="s">
        <v>79</v>
      </c>
      <c r="AH28" s="231" t="s">
        <v>364</v>
      </c>
      <c r="AI28" s="232" t="s">
        <v>81</v>
      </c>
      <c r="AJ28" s="234">
        <v>30</v>
      </c>
      <c r="AK28" s="234">
        <v>25</v>
      </c>
      <c r="AL28" s="234">
        <v>55</v>
      </c>
      <c r="AM28" s="280"/>
      <c r="AN28" s="336"/>
      <c r="AO28" s="232" t="s">
        <v>365</v>
      </c>
      <c r="AP28" s="234" t="s">
        <v>366</v>
      </c>
      <c r="AQ28" s="234" t="s">
        <v>367</v>
      </c>
      <c r="AR28" s="234" t="s">
        <v>368</v>
      </c>
      <c r="AS28" s="240" t="s">
        <v>84</v>
      </c>
      <c r="AT28" s="232"/>
      <c r="AU28" s="234"/>
      <c r="AV28" s="234"/>
      <c r="AW28" s="240"/>
      <c r="AX28" s="83"/>
      <c r="AY28" s="234"/>
      <c r="AZ28" s="234"/>
      <c r="BA28" s="234"/>
      <c r="BB28" s="240"/>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row>
    <row r="29" spans="1:203" s="88" customFormat="1" ht="123" customHeight="1" thickBot="1" x14ac:dyDescent="0.3">
      <c r="A29" s="326"/>
      <c r="B29" s="307"/>
      <c r="C29" s="308"/>
      <c r="D29" s="232" t="s">
        <v>66</v>
      </c>
      <c r="E29" s="234" t="str">
        <f t="shared" si="0"/>
        <v>Ajustes normas sectoriales, reforma educativa.</v>
      </c>
      <c r="F29" s="234" t="s">
        <v>369</v>
      </c>
      <c r="G29" s="255"/>
      <c r="H29" s="255"/>
      <c r="I29" s="231" t="s">
        <v>370</v>
      </c>
      <c r="J29" s="258"/>
      <c r="K29" s="234" t="str">
        <f t="shared" si="3"/>
        <v>Capacidad, diseño, ejecución, proveedores, entradas, salidas, conocimiento</v>
      </c>
      <c r="L29" s="234" t="s">
        <v>371</v>
      </c>
      <c r="M29" s="255"/>
      <c r="N29" s="255"/>
      <c r="O29" s="240" t="s">
        <v>372</v>
      </c>
      <c r="P29" s="232" t="s">
        <v>90</v>
      </c>
      <c r="Q29" s="234" t="s">
        <v>373</v>
      </c>
      <c r="R29" s="234" t="s">
        <v>374</v>
      </c>
      <c r="S29" s="234" t="s">
        <v>375</v>
      </c>
      <c r="T29" s="234" t="s">
        <v>376</v>
      </c>
      <c r="U29" s="234" t="s">
        <v>165</v>
      </c>
      <c r="V29" s="240" t="s">
        <v>385</v>
      </c>
      <c r="W29" s="232" t="s">
        <v>116</v>
      </c>
      <c r="X29" s="222" t="s">
        <v>647</v>
      </c>
      <c r="Y29" s="243" t="s">
        <v>681</v>
      </c>
      <c r="Z29" s="82" t="s">
        <v>387</v>
      </c>
      <c r="AA29" s="83" t="s">
        <v>79</v>
      </c>
      <c r="AB29" s="234" t="s">
        <v>79</v>
      </c>
      <c r="AC29" s="234" t="s">
        <v>79</v>
      </c>
      <c r="AD29" s="234" t="s">
        <v>386</v>
      </c>
      <c r="AE29" s="234"/>
      <c r="AF29" s="234" t="s">
        <v>79</v>
      </c>
      <c r="AG29" s="234" t="s">
        <v>79</v>
      </c>
      <c r="AH29" s="231" t="s">
        <v>377</v>
      </c>
      <c r="AI29" s="232" t="s">
        <v>81</v>
      </c>
      <c r="AJ29" s="234">
        <v>30</v>
      </c>
      <c r="AK29" s="234">
        <v>25</v>
      </c>
      <c r="AL29" s="234">
        <v>55</v>
      </c>
      <c r="AM29" s="281"/>
      <c r="AN29" s="336"/>
      <c r="AO29" s="232" t="s">
        <v>378</v>
      </c>
      <c r="AP29" s="234" t="s">
        <v>379</v>
      </c>
      <c r="AQ29" s="234" t="s">
        <v>367</v>
      </c>
      <c r="AR29" s="234" t="s">
        <v>380</v>
      </c>
      <c r="AS29" s="240" t="s">
        <v>84</v>
      </c>
      <c r="AT29" s="232"/>
      <c r="AU29" s="234"/>
      <c r="AV29" s="234"/>
      <c r="AW29" s="240"/>
      <c r="AX29" s="83"/>
      <c r="AY29" s="234"/>
      <c r="AZ29" s="234"/>
      <c r="BA29" s="234"/>
      <c r="BB29" s="240"/>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row>
    <row r="30" spans="1:203" s="56" customFormat="1" ht="166.5" customHeight="1" x14ac:dyDescent="0.25">
      <c r="A30" s="291" t="s">
        <v>178</v>
      </c>
      <c r="B30" s="290" t="s">
        <v>108</v>
      </c>
      <c r="C30" s="292" t="s">
        <v>388</v>
      </c>
      <c r="D30" s="236" t="s">
        <v>389</v>
      </c>
      <c r="E30" s="239" t="s">
        <v>390</v>
      </c>
      <c r="F30" s="239" t="s">
        <v>391</v>
      </c>
      <c r="G30" s="239" t="s">
        <v>392</v>
      </c>
      <c r="H30" s="239" t="s">
        <v>393</v>
      </c>
      <c r="I30" s="238" t="s">
        <v>394</v>
      </c>
      <c r="J30" s="236" t="s">
        <v>395</v>
      </c>
      <c r="K30" s="239" t="s">
        <v>396</v>
      </c>
      <c r="L30" s="239" t="s">
        <v>397</v>
      </c>
      <c r="M30" s="239" t="s">
        <v>97</v>
      </c>
      <c r="N30" s="227" t="str">
        <f t="shared" si="1"/>
        <v>Cuerpo de apoyo a  las actividades misionales</v>
      </c>
      <c r="O30" s="241" t="s">
        <v>398</v>
      </c>
      <c r="P30" s="291" t="s">
        <v>114</v>
      </c>
      <c r="Q30" s="239" t="s">
        <v>399</v>
      </c>
      <c r="R30" s="239" t="s">
        <v>400</v>
      </c>
      <c r="S30" s="239" t="s">
        <v>401</v>
      </c>
      <c r="T30" s="239" t="s">
        <v>402</v>
      </c>
      <c r="U30" s="239" t="s">
        <v>403</v>
      </c>
      <c r="V30" s="241" t="s">
        <v>404</v>
      </c>
      <c r="W30" s="236" t="s">
        <v>116</v>
      </c>
      <c r="X30" s="239" t="s">
        <v>681</v>
      </c>
      <c r="Y30" s="241" t="s">
        <v>703</v>
      </c>
      <c r="Z30" s="76" t="s">
        <v>318</v>
      </c>
      <c r="AA30" s="245" t="s">
        <v>80</v>
      </c>
      <c r="AB30" s="239" t="s">
        <v>79</v>
      </c>
      <c r="AC30" s="239" t="s">
        <v>79</v>
      </c>
      <c r="AD30" s="239" t="s">
        <v>386</v>
      </c>
      <c r="AE30" s="239"/>
      <c r="AF30" s="227" t="s">
        <v>79</v>
      </c>
      <c r="AG30" s="227" t="s">
        <v>79</v>
      </c>
      <c r="AH30" s="238" t="s">
        <v>405</v>
      </c>
      <c r="AI30" s="236" t="s">
        <v>81</v>
      </c>
      <c r="AJ30" s="239">
        <v>50</v>
      </c>
      <c r="AK30" s="239">
        <v>30</v>
      </c>
      <c r="AL30" s="239">
        <v>80</v>
      </c>
      <c r="AM30" s="89" t="s">
        <v>387</v>
      </c>
      <c r="AN30" s="252" t="s">
        <v>117</v>
      </c>
      <c r="AO30" s="236" t="s">
        <v>406</v>
      </c>
      <c r="AP30" s="239" t="s">
        <v>407</v>
      </c>
      <c r="AQ30" s="239" t="s">
        <v>408</v>
      </c>
      <c r="AR30" s="239" t="s">
        <v>409</v>
      </c>
      <c r="AS30" s="241" t="s">
        <v>118</v>
      </c>
      <c r="AT30" s="236"/>
      <c r="AU30" s="239"/>
      <c r="AV30" s="239"/>
      <c r="AW30" s="241"/>
      <c r="AX30" s="245"/>
      <c r="AY30" s="239"/>
      <c r="AZ30" s="239"/>
      <c r="BA30" s="239"/>
      <c r="BB30" s="241"/>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row>
    <row r="31" spans="1:203" s="56" customFormat="1" ht="126.75" customHeight="1" x14ac:dyDescent="0.25">
      <c r="A31" s="291"/>
      <c r="B31" s="290"/>
      <c r="C31" s="292"/>
      <c r="D31" s="236" t="s">
        <v>66</v>
      </c>
      <c r="E31" s="239" t="str">
        <f t="shared" si="0"/>
        <v>Ajustes normas sectoriales, reforma educativa.</v>
      </c>
      <c r="F31" s="239" t="s">
        <v>410</v>
      </c>
      <c r="G31" s="239" t="s">
        <v>104</v>
      </c>
      <c r="H31" s="239" t="str">
        <f t="shared" si="2"/>
        <v>Ministerio de Educación Nacional; Ministerio de Hacienda; Contraloría General de la República; Procuraduría General de la Nación; Contaduría General de la Nación; Departamento Nacional de Planeación; Alcaldía de Cajicá; Superintendencias de Industria y Comercio</v>
      </c>
      <c r="I31" s="238" t="s">
        <v>411</v>
      </c>
      <c r="J31" s="236" t="s">
        <v>105</v>
      </c>
      <c r="K31" s="239" t="str">
        <f>IFERROR(VLOOKUP($J31,Facin,2,0),"")</f>
        <v>Integraidad de datos, disponibilidad de datos y sistemas de información, desarrollo, producción, mantenimiento</v>
      </c>
      <c r="L31" s="239" t="s">
        <v>412</v>
      </c>
      <c r="M31" s="239" t="s">
        <v>97</v>
      </c>
      <c r="N31" s="227" t="s">
        <v>413</v>
      </c>
      <c r="O31" s="241" t="s">
        <v>414</v>
      </c>
      <c r="P31" s="291"/>
      <c r="Q31" s="239" t="s">
        <v>415</v>
      </c>
      <c r="R31" s="239" t="s">
        <v>416</v>
      </c>
      <c r="S31" s="239" t="s">
        <v>417</v>
      </c>
      <c r="T31" s="239" t="s">
        <v>388</v>
      </c>
      <c r="U31" s="239" t="s">
        <v>150</v>
      </c>
      <c r="V31" s="241" t="s">
        <v>418</v>
      </c>
      <c r="W31" s="236" t="s">
        <v>66</v>
      </c>
      <c r="X31" s="239" t="s">
        <v>680</v>
      </c>
      <c r="Y31" s="241" t="s">
        <v>569</v>
      </c>
      <c r="Z31" s="76" t="s">
        <v>318</v>
      </c>
      <c r="AA31" s="245" t="s">
        <v>79</v>
      </c>
      <c r="AB31" s="239" t="s">
        <v>79</v>
      </c>
      <c r="AC31" s="239" t="s">
        <v>79</v>
      </c>
      <c r="AD31" s="239" t="s">
        <v>386</v>
      </c>
      <c r="AE31" s="239"/>
      <c r="AF31" s="227" t="s">
        <v>79</v>
      </c>
      <c r="AG31" s="227" t="s">
        <v>79</v>
      </c>
      <c r="AH31" s="238" t="s">
        <v>419</v>
      </c>
      <c r="AI31" s="236" t="s">
        <v>81</v>
      </c>
      <c r="AJ31" s="239">
        <v>45</v>
      </c>
      <c r="AK31" s="239">
        <v>30</v>
      </c>
      <c r="AL31" s="239">
        <v>75</v>
      </c>
      <c r="AM31" s="89" t="s">
        <v>387</v>
      </c>
      <c r="AN31" s="252" t="s">
        <v>117</v>
      </c>
      <c r="AO31" s="236" t="s">
        <v>420</v>
      </c>
      <c r="AP31" s="239" t="s">
        <v>407</v>
      </c>
      <c r="AQ31" s="239" t="s">
        <v>421</v>
      </c>
      <c r="AR31" s="239" t="s">
        <v>409</v>
      </c>
      <c r="AS31" s="241" t="s">
        <v>84</v>
      </c>
      <c r="AT31" s="236"/>
      <c r="AU31" s="239"/>
      <c r="AV31" s="239"/>
      <c r="AW31" s="241"/>
      <c r="AX31" s="245"/>
      <c r="AY31" s="239"/>
      <c r="AZ31" s="239"/>
      <c r="BA31" s="239"/>
      <c r="BB31" s="241"/>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row>
    <row r="32" spans="1:203" s="56" customFormat="1" ht="149.25" customHeight="1" x14ac:dyDescent="0.25">
      <c r="A32" s="291"/>
      <c r="B32" s="290"/>
      <c r="C32" s="292" t="s">
        <v>422</v>
      </c>
      <c r="D32" s="236" t="s">
        <v>423</v>
      </c>
      <c r="E32" s="239" t="s">
        <v>424</v>
      </c>
      <c r="F32" s="239" t="s">
        <v>425</v>
      </c>
      <c r="G32" s="239" t="s">
        <v>426</v>
      </c>
      <c r="H32" s="239" t="s">
        <v>427</v>
      </c>
      <c r="I32" s="238" t="s">
        <v>428</v>
      </c>
      <c r="J32" s="236" t="s">
        <v>429</v>
      </c>
      <c r="K32" s="239" t="s">
        <v>430</v>
      </c>
      <c r="L32" s="239" t="s">
        <v>431</v>
      </c>
      <c r="M32" s="239" t="s">
        <v>97</v>
      </c>
      <c r="N32" s="227" t="s">
        <v>432</v>
      </c>
      <c r="O32" s="241" t="s">
        <v>433</v>
      </c>
      <c r="P32" s="291"/>
      <c r="Q32" s="239" t="s">
        <v>434</v>
      </c>
      <c r="R32" s="239" t="s">
        <v>435</v>
      </c>
      <c r="S32" s="239" t="s">
        <v>436</v>
      </c>
      <c r="T32" s="239" t="s">
        <v>422</v>
      </c>
      <c r="U32" s="239" t="s">
        <v>151</v>
      </c>
      <c r="V32" s="241" t="s">
        <v>437</v>
      </c>
      <c r="W32" s="236" t="s">
        <v>116</v>
      </c>
      <c r="X32" s="239" t="s">
        <v>680</v>
      </c>
      <c r="Y32" s="241" t="s">
        <v>703</v>
      </c>
      <c r="Z32" s="77" t="s">
        <v>323</v>
      </c>
      <c r="AA32" s="245" t="s">
        <v>79</v>
      </c>
      <c r="AB32" s="239" t="s">
        <v>79</v>
      </c>
      <c r="AC32" s="239" t="s">
        <v>79</v>
      </c>
      <c r="AD32" s="239" t="s">
        <v>319</v>
      </c>
      <c r="AE32" s="239"/>
      <c r="AF32" s="227" t="s">
        <v>79</v>
      </c>
      <c r="AG32" s="227" t="s">
        <v>79</v>
      </c>
      <c r="AH32" s="238" t="s">
        <v>438</v>
      </c>
      <c r="AI32" s="236" t="s">
        <v>81</v>
      </c>
      <c r="AJ32" s="239">
        <v>45</v>
      </c>
      <c r="AK32" s="239">
        <v>30</v>
      </c>
      <c r="AL32" s="239">
        <v>75</v>
      </c>
      <c r="AM32" s="91" t="s">
        <v>318</v>
      </c>
      <c r="AN32" s="252" t="s">
        <v>294</v>
      </c>
      <c r="AO32" s="236" t="s">
        <v>439</v>
      </c>
      <c r="AP32" s="239" t="s">
        <v>407</v>
      </c>
      <c r="AQ32" s="239" t="s">
        <v>367</v>
      </c>
      <c r="AR32" s="239" t="s">
        <v>440</v>
      </c>
      <c r="AS32" s="241" t="s">
        <v>118</v>
      </c>
      <c r="AT32" s="236"/>
      <c r="AU32" s="239"/>
      <c r="AV32" s="239"/>
      <c r="AW32" s="241"/>
      <c r="AX32" s="245"/>
      <c r="AY32" s="239"/>
      <c r="AZ32" s="239"/>
      <c r="BA32" s="239"/>
      <c r="BB32" s="241"/>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row>
    <row r="33" spans="1:347" s="56" customFormat="1" ht="85.5" customHeight="1" x14ac:dyDescent="0.25">
      <c r="A33" s="291"/>
      <c r="B33" s="290"/>
      <c r="C33" s="292"/>
      <c r="D33" s="236" t="s">
        <v>441</v>
      </c>
      <c r="E33" s="239" t="s">
        <v>442</v>
      </c>
      <c r="F33" s="239" t="s">
        <v>443</v>
      </c>
      <c r="G33" s="239" t="s">
        <v>444</v>
      </c>
      <c r="H33" s="239" t="s">
        <v>445</v>
      </c>
      <c r="I33" s="238" t="s">
        <v>446</v>
      </c>
      <c r="J33" s="236" t="s">
        <v>124</v>
      </c>
      <c r="K33" s="239" t="s">
        <v>447</v>
      </c>
      <c r="L33" s="239" t="s">
        <v>448</v>
      </c>
      <c r="M33" s="239" t="s">
        <v>97</v>
      </c>
      <c r="N33" s="227" t="s">
        <v>432</v>
      </c>
      <c r="O33" s="241" t="s">
        <v>449</v>
      </c>
      <c r="P33" s="291"/>
      <c r="Q33" s="239" t="s">
        <v>450</v>
      </c>
      <c r="R33" s="239" t="s">
        <v>451</v>
      </c>
      <c r="S33" s="239" t="s">
        <v>452</v>
      </c>
      <c r="T33" s="239" t="s">
        <v>422</v>
      </c>
      <c r="U33" s="239" t="s">
        <v>151</v>
      </c>
      <c r="V33" s="241" t="s">
        <v>453</v>
      </c>
      <c r="W33" s="236" t="s">
        <v>116</v>
      </c>
      <c r="X33" s="239" t="s">
        <v>680</v>
      </c>
      <c r="Y33" s="241" t="s">
        <v>703</v>
      </c>
      <c r="Z33" s="77" t="s">
        <v>323</v>
      </c>
      <c r="AA33" s="245" t="s">
        <v>79</v>
      </c>
      <c r="AB33" s="239" t="s">
        <v>79</v>
      </c>
      <c r="AC33" s="239" t="s">
        <v>79</v>
      </c>
      <c r="AD33" s="239" t="s">
        <v>319</v>
      </c>
      <c r="AE33" s="239"/>
      <c r="AF33" s="227" t="s">
        <v>80</v>
      </c>
      <c r="AG33" s="227" t="s">
        <v>80</v>
      </c>
      <c r="AH33" s="238" t="s">
        <v>454</v>
      </c>
      <c r="AI33" s="236" t="s">
        <v>81</v>
      </c>
      <c r="AJ33" s="239">
        <v>45</v>
      </c>
      <c r="AK33" s="239">
        <v>30</v>
      </c>
      <c r="AL33" s="239">
        <v>75</v>
      </c>
      <c r="AM33" s="91" t="s">
        <v>318</v>
      </c>
      <c r="AN33" s="252" t="s">
        <v>294</v>
      </c>
      <c r="AO33" s="236" t="s">
        <v>455</v>
      </c>
      <c r="AP33" s="239" t="s">
        <v>407</v>
      </c>
      <c r="AQ33" s="239" t="s">
        <v>367</v>
      </c>
      <c r="AR33" s="239" t="s">
        <v>456</v>
      </c>
      <c r="AS33" s="241" t="s">
        <v>118</v>
      </c>
      <c r="AT33" s="236"/>
      <c r="AU33" s="239"/>
      <c r="AV33" s="239"/>
      <c r="AW33" s="241"/>
      <c r="AX33" s="245"/>
      <c r="AY33" s="239"/>
      <c r="AZ33" s="239"/>
      <c r="BA33" s="239"/>
      <c r="BB33" s="241"/>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row>
    <row r="34" spans="1:347" s="56" customFormat="1" ht="209.25" customHeight="1" x14ac:dyDescent="0.25">
      <c r="A34" s="291"/>
      <c r="B34" s="290"/>
      <c r="C34" s="292"/>
      <c r="D34" s="236" t="s">
        <v>66</v>
      </c>
      <c r="E34" s="239" t="str">
        <f t="shared" si="0"/>
        <v>Ajustes normas sectoriales, reforma educativa.</v>
      </c>
      <c r="F34" s="239" t="s">
        <v>410</v>
      </c>
      <c r="G34" s="239" t="s">
        <v>104</v>
      </c>
      <c r="H34" s="239" t="str">
        <f t="shared" si="2"/>
        <v>Ministerio de Educación Nacional; Ministerio de Hacienda; Contraloría General de la República; Procuraduría General de la Nación; Contaduría General de la Nación; Departamento Nacional de Planeación; Alcaldía de Cajicá; Superintendencias de Industria y Comercio</v>
      </c>
      <c r="I34" s="238" t="s">
        <v>411</v>
      </c>
      <c r="J34" s="236" t="s">
        <v>105</v>
      </c>
      <c r="K34" s="239" t="str">
        <f>IFERROR(VLOOKUP($J34,Facin,2,0),"")</f>
        <v>Integraidad de datos, disponibilidad de datos y sistemas de información, desarrollo, producción, mantenimiento</v>
      </c>
      <c r="L34" s="239" t="s">
        <v>412</v>
      </c>
      <c r="M34" s="239" t="s">
        <v>97</v>
      </c>
      <c r="N34" s="227" t="s">
        <v>413</v>
      </c>
      <c r="O34" s="241" t="s">
        <v>414</v>
      </c>
      <c r="P34" s="291"/>
      <c r="Q34" s="239" t="s">
        <v>415</v>
      </c>
      <c r="R34" s="239" t="s">
        <v>416</v>
      </c>
      <c r="S34" s="239" t="s">
        <v>417</v>
      </c>
      <c r="T34" s="239" t="s">
        <v>388</v>
      </c>
      <c r="U34" s="239" t="s">
        <v>457</v>
      </c>
      <c r="V34" s="241" t="s">
        <v>418</v>
      </c>
      <c r="W34" s="236" t="s">
        <v>66</v>
      </c>
      <c r="X34" s="239" t="s">
        <v>680</v>
      </c>
      <c r="Y34" s="241" t="s">
        <v>569</v>
      </c>
      <c r="Z34" s="91" t="s">
        <v>318</v>
      </c>
      <c r="AA34" s="245" t="s">
        <v>79</v>
      </c>
      <c r="AB34" s="239" t="s">
        <v>79</v>
      </c>
      <c r="AC34" s="239" t="s">
        <v>79</v>
      </c>
      <c r="AD34" s="239" t="s">
        <v>386</v>
      </c>
      <c r="AE34" s="239"/>
      <c r="AF34" s="227" t="s">
        <v>79</v>
      </c>
      <c r="AG34" s="227" t="s">
        <v>79</v>
      </c>
      <c r="AH34" s="238" t="s">
        <v>419</v>
      </c>
      <c r="AI34" s="236" t="s">
        <v>81</v>
      </c>
      <c r="AJ34" s="239">
        <v>45</v>
      </c>
      <c r="AK34" s="239">
        <v>30</v>
      </c>
      <c r="AL34" s="239">
        <v>75</v>
      </c>
      <c r="AM34" s="91" t="s">
        <v>318</v>
      </c>
      <c r="AN34" s="252" t="s">
        <v>294</v>
      </c>
      <c r="AO34" s="236" t="s">
        <v>420</v>
      </c>
      <c r="AP34" s="239" t="s">
        <v>407</v>
      </c>
      <c r="AQ34" s="239" t="s">
        <v>421</v>
      </c>
      <c r="AR34" s="239" t="s">
        <v>409</v>
      </c>
      <c r="AS34" s="241" t="s">
        <v>84</v>
      </c>
      <c r="AT34" s="236"/>
      <c r="AU34" s="239"/>
      <c r="AV34" s="239"/>
      <c r="AW34" s="241"/>
      <c r="AX34" s="245"/>
      <c r="AY34" s="239"/>
      <c r="AZ34" s="239"/>
      <c r="BA34" s="239"/>
      <c r="BB34" s="241"/>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row>
    <row r="35" spans="1:347" ht="108" customHeight="1" x14ac:dyDescent="0.35">
      <c r="A35" s="326" t="s">
        <v>178</v>
      </c>
      <c r="B35" s="307" t="s">
        <v>85</v>
      </c>
      <c r="C35" s="308" t="s">
        <v>458</v>
      </c>
      <c r="D35" s="326" t="s">
        <v>119</v>
      </c>
      <c r="E35" s="307" t="str">
        <f t="shared" si="0"/>
        <v>Demografía, responsabilidad social, terrorismo.</v>
      </c>
      <c r="F35" s="307" t="s">
        <v>459</v>
      </c>
      <c r="G35" s="234" t="s">
        <v>68</v>
      </c>
      <c r="H35" s="234" t="str">
        <f t="shared" si="2"/>
        <v>Educación formal    Educación no formal</v>
      </c>
      <c r="I35" s="231" t="s">
        <v>460</v>
      </c>
      <c r="J35" s="232" t="s">
        <v>4</v>
      </c>
      <c r="K35" s="234" t="str">
        <f>IFERROR(VLOOKUP($J35,Facin,2,0),"")</f>
        <v>Capacidad, diseño, ejecución, proveedores, entradas, salidas, conocimiento</v>
      </c>
      <c r="L35" s="234" t="s">
        <v>463</v>
      </c>
      <c r="M35" s="234" t="s">
        <v>72</v>
      </c>
      <c r="N35" s="234" t="str">
        <f t="shared" si="1"/>
        <v>Estudiantes de los programas de pregrado, tecnologías, posgrado (especialización, maestría, doctorado).</v>
      </c>
      <c r="O35" s="240" t="s">
        <v>467</v>
      </c>
      <c r="P35" s="232" t="s">
        <v>121</v>
      </c>
      <c r="Q35" s="234" t="s">
        <v>471</v>
      </c>
      <c r="R35" s="234" t="s">
        <v>473</v>
      </c>
      <c r="S35" s="234" t="s">
        <v>477</v>
      </c>
      <c r="T35" s="234" t="s">
        <v>481</v>
      </c>
      <c r="U35" s="234" t="s">
        <v>122</v>
      </c>
      <c r="V35" s="240" t="s">
        <v>484</v>
      </c>
      <c r="W35" s="232" t="s">
        <v>116</v>
      </c>
      <c r="X35" s="234" t="s">
        <v>680</v>
      </c>
      <c r="Y35" s="240" t="s">
        <v>703</v>
      </c>
      <c r="Z35" s="77" t="s">
        <v>323</v>
      </c>
      <c r="AA35" s="83" t="s">
        <v>79</v>
      </c>
      <c r="AB35" s="234" t="s">
        <v>79</v>
      </c>
      <c r="AC35" s="234" t="s">
        <v>79</v>
      </c>
      <c r="AD35" s="234" t="s">
        <v>386</v>
      </c>
      <c r="AE35" s="234"/>
      <c r="AF35" s="234" t="s">
        <v>79</v>
      </c>
      <c r="AG35" s="234" t="s">
        <v>79</v>
      </c>
      <c r="AH35" s="231" t="s">
        <v>486</v>
      </c>
      <c r="AI35" s="232" t="s">
        <v>81</v>
      </c>
      <c r="AJ35" s="234">
        <v>15</v>
      </c>
      <c r="AK35" s="234">
        <v>25</v>
      </c>
      <c r="AL35" s="234">
        <v>40</v>
      </c>
      <c r="AM35" s="89" t="s">
        <v>387</v>
      </c>
      <c r="AN35" s="235" t="s">
        <v>117</v>
      </c>
      <c r="AO35" s="232" t="s">
        <v>489</v>
      </c>
      <c r="AP35" s="234" t="s">
        <v>493</v>
      </c>
      <c r="AQ35" s="358">
        <v>42036</v>
      </c>
      <c r="AR35" s="234" t="s">
        <v>495</v>
      </c>
      <c r="AS35" s="240" t="s">
        <v>118</v>
      </c>
      <c r="AT35" s="114"/>
      <c r="AU35" s="93"/>
      <c r="AV35" s="93"/>
      <c r="AW35" s="94"/>
      <c r="AX35" s="92"/>
      <c r="AY35" s="93"/>
      <c r="AZ35" s="93"/>
      <c r="BA35" s="93"/>
      <c r="BB35" s="94"/>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row>
    <row r="36" spans="1:347" ht="120" customHeight="1" x14ac:dyDescent="0.35">
      <c r="A36" s="326"/>
      <c r="B36" s="307"/>
      <c r="C36" s="308"/>
      <c r="D36" s="326"/>
      <c r="E36" s="307"/>
      <c r="F36" s="307"/>
      <c r="G36" s="234" t="s">
        <v>130</v>
      </c>
      <c r="H36" s="234" t="str">
        <f t="shared" si="2"/>
        <v>Pregrado;  Posgrado; Asociaciones</v>
      </c>
      <c r="I36" s="231" t="s">
        <v>461</v>
      </c>
      <c r="J36" s="232" t="s">
        <v>135</v>
      </c>
      <c r="K36" s="234" t="str">
        <f>IFERROR(VLOOKUP($J36,Facin,2,0),"")</f>
        <v>Directrices, modelos adoptados, relaciones contractuales</v>
      </c>
      <c r="L36" s="234" t="s">
        <v>464</v>
      </c>
      <c r="M36" s="234" t="s">
        <v>72</v>
      </c>
      <c r="N36" s="234" t="str">
        <f t="shared" si="1"/>
        <v>Estudiantes de los programas de pregrado, tecnologías, posgrado (especialización, maestría, doctorado).</v>
      </c>
      <c r="O36" s="240" t="s">
        <v>468</v>
      </c>
      <c r="P36" s="326" t="s">
        <v>114</v>
      </c>
      <c r="Q36" s="234" t="s">
        <v>471</v>
      </c>
      <c r="R36" s="234" t="s">
        <v>474</v>
      </c>
      <c r="S36" s="234" t="s">
        <v>478</v>
      </c>
      <c r="T36" s="234" t="s">
        <v>482</v>
      </c>
      <c r="U36" s="234" t="s">
        <v>115</v>
      </c>
      <c r="V36" s="240" t="s">
        <v>484</v>
      </c>
      <c r="W36" s="232" t="s">
        <v>116</v>
      </c>
      <c r="X36" s="234" t="s">
        <v>680</v>
      </c>
      <c r="Y36" s="240" t="s">
        <v>703</v>
      </c>
      <c r="Z36" s="77" t="s">
        <v>323</v>
      </c>
      <c r="AA36" s="83" t="s">
        <v>79</v>
      </c>
      <c r="AB36" s="234" t="s">
        <v>79</v>
      </c>
      <c r="AC36" s="234" t="s">
        <v>79</v>
      </c>
      <c r="AD36" s="234" t="s">
        <v>386</v>
      </c>
      <c r="AE36" s="234"/>
      <c r="AF36" s="234" t="s">
        <v>79</v>
      </c>
      <c r="AG36" s="234" t="s">
        <v>79</v>
      </c>
      <c r="AH36" s="231" t="s">
        <v>487</v>
      </c>
      <c r="AI36" s="232" t="s">
        <v>123</v>
      </c>
      <c r="AJ36" s="234">
        <v>15</v>
      </c>
      <c r="AK36" s="234">
        <v>25</v>
      </c>
      <c r="AL36" s="234">
        <v>40</v>
      </c>
      <c r="AM36" s="89" t="s">
        <v>387</v>
      </c>
      <c r="AN36" s="235" t="s">
        <v>117</v>
      </c>
      <c r="AO36" s="232" t="s">
        <v>490</v>
      </c>
      <c r="AP36" s="234" t="s">
        <v>493</v>
      </c>
      <c r="AQ36" s="358"/>
      <c r="AR36" s="234" t="s">
        <v>496</v>
      </c>
      <c r="AS36" s="240" t="s">
        <v>118</v>
      </c>
      <c r="AT36" s="114"/>
      <c r="AU36" s="93"/>
      <c r="AV36" s="93"/>
      <c r="AW36" s="94"/>
      <c r="AX36" s="92"/>
      <c r="AY36" s="93"/>
      <c r="AZ36" s="93"/>
      <c r="BA36" s="93"/>
      <c r="BB36" s="94"/>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row>
    <row r="37" spans="1:347" ht="150" customHeight="1" x14ac:dyDescent="0.35">
      <c r="A37" s="326"/>
      <c r="B37" s="307"/>
      <c r="C37" s="308"/>
      <c r="D37" s="326"/>
      <c r="E37" s="307"/>
      <c r="F37" s="307"/>
      <c r="G37" s="307" t="s">
        <v>86</v>
      </c>
      <c r="H37" s="307" t="str">
        <f t="shared" si="2"/>
        <v>Fuerzas Militares ; Policía Nacional</v>
      </c>
      <c r="I37" s="308" t="s">
        <v>462</v>
      </c>
      <c r="J37" s="232" t="s">
        <v>70</v>
      </c>
      <c r="K37" s="234" t="str">
        <f t="shared" si="3"/>
        <v>Directrices, modelos adoptados, relaciones contractuales</v>
      </c>
      <c r="L37" s="234" t="s">
        <v>465</v>
      </c>
      <c r="M37" s="234" t="s">
        <v>88</v>
      </c>
      <c r="N37" s="234" t="str">
        <f t="shared" si="1"/>
        <v>Hijos, huérfanos, viudas, personas en privación de la libertad, discapacitados</v>
      </c>
      <c r="O37" s="240" t="s">
        <v>469</v>
      </c>
      <c r="P37" s="326"/>
      <c r="Q37" s="234" t="s">
        <v>471</v>
      </c>
      <c r="R37" s="234" t="s">
        <v>475</v>
      </c>
      <c r="S37" s="234" t="s">
        <v>479</v>
      </c>
      <c r="T37" s="234" t="s">
        <v>483</v>
      </c>
      <c r="U37" s="234" t="s">
        <v>115</v>
      </c>
      <c r="V37" s="240" t="s">
        <v>484</v>
      </c>
      <c r="W37" s="232" t="s">
        <v>116</v>
      </c>
      <c r="X37" s="234" t="s">
        <v>680</v>
      </c>
      <c r="Y37" s="240" t="s">
        <v>703</v>
      </c>
      <c r="Z37" s="77" t="s">
        <v>323</v>
      </c>
      <c r="AA37" s="83" t="s">
        <v>79</v>
      </c>
      <c r="AB37" s="234" t="s">
        <v>79</v>
      </c>
      <c r="AC37" s="234" t="s">
        <v>79</v>
      </c>
      <c r="AD37" s="234" t="s">
        <v>386</v>
      </c>
      <c r="AE37" s="234"/>
      <c r="AF37" s="234" t="s">
        <v>79</v>
      </c>
      <c r="AG37" s="234" t="s">
        <v>79</v>
      </c>
      <c r="AH37" s="231" t="s">
        <v>487</v>
      </c>
      <c r="AI37" s="232" t="s">
        <v>123</v>
      </c>
      <c r="AJ37" s="234">
        <v>15</v>
      </c>
      <c r="AK37" s="234">
        <v>25</v>
      </c>
      <c r="AL37" s="234">
        <v>40</v>
      </c>
      <c r="AM37" s="89" t="s">
        <v>387</v>
      </c>
      <c r="AN37" s="235" t="s">
        <v>117</v>
      </c>
      <c r="AO37" s="232" t="s">
        <v>491</v>
      </c>
      <c r="AP37" s="234" t="s">
        <v>493</v>
      </c>
      <c r="AQ37" s="358"/>
      <c r="AR37" s="234" t="s">
        <v>497</v>
      </c>
      <c r="AS37" s="240" t="s">
        <v>118</v>
      </c>
      <c r="AT37" s="114"/>
      <c r="AU37" s="93"/>
      <c r="AV37" s="93"/>
      <c r="AW37" s="94"/>
      <c r="AX37" s="92"/>
      <c r="AY37" s="93"/>
      <c r="AZ37" s="93"/>
      <c r="BA37" s="93"/>
      <c r="BB37" s="94"/>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row>
    <row r="38" spans="1:347" ht="135" customHeight="1" x14ac:dyDescent="0.35">
      <c r="A38" s="326"/>
      <c r="B38" s="307"/>
      <c r="C38" s="308"/>
      <c r="D38" s="326"/>
      <c r="E38" s="307"/>
      <c r="F38" s="307"/>
      <c r="G38" s="307"/>
      <c r="H38" s="307"/>
      <c r="I38" s="308"/>
      <c r="J38" s="232" t="s">
        <v>4</v>
      </c>
      <c r="K38" s="234" t="str">
        <f t="shared" si="3"/>
        <v>Alineación y direccionamiento estratégico</v>
      </c>
      <c r="L38" s="234" t="s">
        <v>466</v>
      </c>
      <c r="M38" s="234" t="s">
        <v>72</v>
      </c>
      <c r="N38" s="234" t="str">
        <f t="shared" si="1"/>
        <v>Estudiantes de los programas de pregrado, tecnologías, posgrado (especialización, maestría, doctorado).</v>
      </c>
      <c r="O38" s="240" t="s">
        <v>470</v>
      </c>
      <c r="P38" s="232" t="s">
        <v>90</v>
      </c>
      <c r="Q38" s="234" t="s">
        <v>472</v>
      </c>
      <c r="R38" s="234" t="s">
        <v>476</v>
      </c>
      <c r="S38" s="234" t="s">
        <v>480</v>
      </c>
      <c r="T38" s="234" t="s">
        <v>481</v>
      </c>
      <c r="U38" s="234" t="s">
        <v>115</v>
      </c>
      <c r="V38" s="240" t="s">
        <v>485</v>
      </c>
      <c r="W38" s="232" t="s">
        <v>116</v>
      </c>
      <c r="X38" s="234" t="s">
        <v>680</v>
      </c>
      <c r="Y38" s="240" t="s">
        <v>703</v>
      </c>
      <c r="Z38" s="77" t="s">
        <v>323</v>
      </c>
      <c r="AA38" s="83" t="s">
        <v>79</v>
      </c>
      <c r="AB38" s="234" t="s">
        <v>79</v>
      </c>
      <c r="AC38" s="234" t="s">
        <v>79</v>
      </c>
      <c r="AD38" s="234" t="s">
        <v>386</v>
      </c>
      <c r="AE38" s="234"/>
      <c r="AF38" s="234" t="s">
        <v>79</v>
      </c>
      <c r="AG38" s="234" t="s">
        <v>79</v>
      </c>
      <c r="AH38" s="231" t="s">
        <v>488</v>
      </c>
      <c r="AI38" s="232" t="s">
        <v>123</v>
      </c>
      <c r="AJ38" s="234">
        <v>15</v>
      </c>
      <c r="AK38" s="234">
        <v>15</v>
      </c>
      <c r="AL38" s="234">
        <v>30</v>
      </c>
      <c r="AM38" s="89" t="s">
        <v>387</v>
      </c>
      <c r="AN38" s="235" t="s">
        <v>117</v>
      </c>
      <c r="AO38" s="232" t="s">
        <v>492</v>
      </c>
      <c r="AP38" s="234" t="s">
        <v>494</v>
      </c>
      <c r="AQ38" s="358"/>
      <c r="AR38" s="234" t="s">
        <v>498</v>
      </c>
      <c r="AS38" s="240" t="s">
        <v>118</v>
      </c>
      <c r="AT38" s="114"/>
      <c r="AU38" s="93"/>
      <c r="AV38" s="93"/>
      <c r="AW38" s="94"/>
      <c r="AX38" s="92"/>
      <c r="AY38" s="93"/>
      <c r="AZ38" s="93"/>
      <c r="BA38" s="93"/>
      <c r="BB38" s="94"/>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row>
    <row r="39" spans="1:347" s="99" customFormat="1" ht="222.75" customHeight="1" x14ac:dyDescent="0.35">
      <c r="A39" s="236" t="s">
        <v>181</v>
      </c>
      <c r="B39" s="290" t="s">
        <v>85</v>
      </c>
      <c r="C39" s="292" t="s">
        <v>499</v>
      </c>
      <c r="D39" s="236" t="s">
        <v>66</v>
      </c>
      <c r="E39" s="239" t="str">
        <f t="shared" si="0"/>
        <v>Ajustes normas sectoriales, reforma educativa.</v>
      </c>
      <c r="F39" s="239" t="s">
        <v>500</v>
      </c>
      <c r="G39" s="239" t="s">
        <v>86</v>
      </c>
      <c r="H39" s="239" t="str">
        <f t="shared" si="2"/>
        <v>Fuerzas Militares ; Policía Nacional</v>
      </c>
      <c r="I39" s="238" t="s">
        <v>501</v>
      </c>
      <c r="J39" s="236" t="s">
        <v>4</v>
      </c>
      <c r="K39" s="239" t="str">
        <f>IFERROR(VLOOKUP($J39,Facin,2,0),"")</f>
        <v>Capacidad, diseño, ejecución, proveedores, entradas, salidas, conocimiento</v>
      </c>
      <c r="L39" s="239" t="s">
        <v>511</v>
      </c>
      <c r="M39" s="239" t="s">
        <v>88</v>
      </c>
      <c r="N39" s="227" t="str">
        <f t="shared" si="1"/>
        <v>Hijos, huérfanos, viudas, personas en privación de la libertad, discapacitados</v>
      </c>
      <c r="O39" s="241" t="s">
        <v>520</v>
      </c>
      <c r="P39" s="236" t="s">
        <v>90</v>
      </c>
      <c r="Q39" s="239" t="s">
        <v>522</v>
      </c>
      <c r="R39" s="239" t="s">
        <v>527</v>
      </c>
      <c r="S39" s="239" t="s">
        <v>532</v>
      </c>
      <c r="T39" s="223" t="s">
        <v>537</v>
      </c>
      <c r="U39" s="239" t="s">
        <v>91</v>
      </c>
      <c r="V39" s="127" t="s">
        <v>543</v>
      </c>
      <c r="W39" s="236" t="s">
        <v>92</v>
      </c>
      <c r="X39" s="239" t="s">
        <v>680</v>
      </c>
      <c r="Y39" s="241" t="s">
        <v>703</v>
      </c>
      <c r="Z39" s="77" t="s">
        <v>323</v>
      </c>
      <c r="AA39" s="245" t="s">
        <v>79</v>
      </c>
      <c r="AB39" s="239" t="s">
        <v>79</v>
      </c>
      <c r="AC39" s="239" t="s">
        <v>79</v>
      </c>
      <c r="AD39" s="239" t="s">
        <v>386</v>
      </c>
      <c r="AE39" s="239"/>
      <c r="AF39" s="227" t="s">
        <v>79</v>
      </c>
      <c r="AG39" s="227" t="s">
        <v>79</v>
      </c>
      <c r="AH39" s="238" t="s">
        <v>548</v>
      </c>
      <c r="AI39" s="236" t="s">
        <v>81</v>
      </c>
      <c r="AJ39" s="96">
        <v>58</v>
      </c>
      <c r="AK39" s="96">
        <v>40</v>
      </c>
      <c r="AL39" s="239"/>
      <c r="AM39" s="91" t="s">
        <v>318</v>
      </c>
      <c r="AN39" s="252" t="s">
        <v>294</v>
      </c>
      <c r="AO39" s="236" t="s">
        <v>553</v>
      </c>
      <c r="AP39" s="223" t="s">
        <v>558</v>
      </c>
      <c r="AQ39" s="97">
        <v>42370</v>
      </c>
      <c r="AR39" s="223" t="s">
        <v>566</v>
      </c>
      <c r="AS39" s="297" t="s">
        <v>94</v>
      </c>
      <c r="AT39" s="250"/>
      <c r="AU39" s="246"/>
      <c r="AV39" s="246"/>
      <c r="AW39" s="247"/>
      <c r="AX39" s="251"/>
      <c r="AY39" s="246"/>
      <c r="AZ39" s="246"/>
      <c r="BA39" s="246"/>
      <c r="BB39" s="247"/>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row>
    <row r="40" spans="1:347" s="99" customFormat="1" ht="162" customHeight="1" x14ac:dyDescent="0.35">
      <c r="A40" s="291" t="s">
        <v>178</v>
      </c>
      <c r="B40" s="290"/>
      <c r="C40" s="292"/>
      <c r="D40" s="236" t="s">
        <v>109</v>
      </c>
      <c r="E40" s="239" t="str">
        <f t="shared" si="0"/>
        <v>Acreditación institucional, Instituciones de Educación Superior, Programas virtuales y a Distancia</v>
      </c>
      <c r="F40" s="239" t="s">
        <v>502</v>
      </c>
      <c r="G40" s="239" t="s">
        <v>130</v>
      </c>
      <c r="H40" s="239" t="str">
        <f t="shared" si="2"/>
        <v>Pregrado;  Posgrado; Asociaciones</v>
      </c>
      <c r="I40" s="238" t="s">
        <v>508</v>
      </c>
      <c r="J40" s="236" t="s">
        <v>4</v>
      </c>
      <c r="K40" s="239" t="str">
        <f>IFERROR(VLOOKUP($J40,Facin,2,0),"")</f>
        <v>Capacidad, diseño, ejecución, proveedores, entradas, salidas, conocimiento</v>
      </c>
      <c r="L40" s="239" t="s">
        <v>512</v>
      </c>
      <c r="M40" s="239" t="s">
        <v>128</v>
      </c>
      <c r="N40" s="227" t="str">
        <f t="shared" si="1"/>
        <v>Vinculados conforme a su escalafón</v>
      </c>
      <c r="O40" s="241" t="s">
        <v>521</v>
      </c>
      <c r="P40" s="236" t="s">
        <v>99</v>
      </c>
      <c r="Q40" s="239" t="s">
        <v>523</v>
      </c>
      <c r="R40" s="239" t="s">
        <v>528</v>
      </c>
      <c r="S40" s="239" t="s">
        <v>533</v>
      </c>
      <c r="T40" s="223" t="s">
        <v>538</v>
      </c>
      <c r="U40" s="239" t="s">
        <v>100</v>
      </c>
      <c r="V40" s="127" t="s">
        <v>544</v>
      </c>
      <c r="W40" s="236" t="s">
        <v>101</v>
      </c>
      <c r="X40" s="239" t="s">
        <v>680</v>
      </c>
      <c r="Y40" s="241" t="s">
        <v>569</v>
      </c>
      <c r="Z40" s="82" t="s">
        <v>387</v>
      </c>
      <c r="AA40" s="245" t="s">
        <v>79</v>
      </c>
      <c r="AB40" s="239" t="s">
        <v>79</v>
      </c>
      <c r="AC40" s="239" t="s">
        <v>79</v>
      </c>
      <c r="AD40" s="239" t="s">
        <v>386</v>
      </c>
      <c r="AE40" s="239"/>
      <c r="AF40" s="227" t="s">
        <v>79</v>
      </c>
      <c r="AG40" s="227" t="s">
        <v>79</v>
      </c>
      <c r="AH40" s="238" t="s">
        <v>549</v>
      </c>
      <c r="AI40" s="236" t="s">
        <v>81</v>
      </c>
      <c r="AJ40" s="96">
        <v>60</v>
      </c>
      <c r="AK40" s="96">
        <v>40</v>
      </c>
      <c r="AL40" s="239"/>
      <c r="AM40" s="89" t="s">
        <v>387</v>
      </c>
      <c r="AN40" s="252" t="s">
        <v>117</v>
      </c>
      <c r="AO40" s="236" t="s">
        <v>554</v>
      </c>
      <c r="AP40" s="223" t="s">
        <v>559</v>
      </c>
      <c r="AQ40" s="223" t="s">
        <v>563</v>
      </c>
      <c r="AR40" s="223" t="s">
        <v>566</v>
      </c>
      <c r="AS40" s="297"/>
      <c r="AT40" s="250"/>
      <c r="AU40" s="246"/>
      <c r="AV40" s="246"/>
      <c r="AW40" s="247"/>
      <c r="AX40" s="251"/>
      <c r="AY40" s="246"/>
      <c r="AZ40" s="246"/>
      <c r="BA40" s="246"/>
      <c r="BB40" s="247"/>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row>
    <row r="41" spans="1:347" s="99" customFormat="1" ht="195" customHeight="1" x14ac:dyDescent="0.35">
      <c r="A41" s="291"/>
      <c r="B41" s="290"/>
      <c r="C41" s="292"/>
      <c r="D41" s="236" t="s">
        <v>95</v>
      </c>
      <c r="E41" s="239" t="str">
        <f t="shared" si="0"/>
        <v>Interrupciones, comercio electrónico, datos externos, tecnología emergente.</v>
      </c>
      <c r="F41" s="239" t="s">
        <v>503</v>
      </c>
      <c r="G41" s="239" t="s">
        <v>68</v>
      </c>
      <c r="H41" s="239" t="s">
        <v>69</v>
      </c>
      <c r="I41" s="238" t="s">
        <v>509</v>
      </c>
      <c r="J41" s="236" t="s">
        <v>105</v>
      </c>
      <c r="K41" s="239" t="str">
        <f t="shared" si="3"/>
        <v>Capacidad, diseño, ejecución, proveedores, entradas, salidas, conocimiento</v>
      </c>
      <c r="L41" s="239" t="s">
        <v>513</v>
      </c>
      <c r="M41" s="239" t="s">
        <v>97</v>
      </c>
      <c r="N41" s="227" t="str">
        <f t="shared" si="1"/>
        <v>Cuerpo de apoyo a  las actividades misionales</v>
      </c>
      <c r="O41" s="80"/>
      <c r="P41" s="236" t="s">
        <v>99</v>
      </c>
      <c r="Q41" s="239" t="s">
        <v>524</v>
      </c>
      <c r="R41" s="239" t="s">
        <v>529</v>
      </c>
      <c r="S41" s="239" t="s">
        <v>534</v>
      </c>
      <c r="T41" s="223" t="s">
        <v>538</v>
      </c>
      <c r="U41" s="239" t="s">
        <v>107</v>
      </c>
      <c r="V41" s="127" t="s">
        <v>545</v>
      </c>
      <c r="W41" s="236" t="s">
        <v>95</v>
      </c>
      <c r="X41" s="239" t="s">
        <v>647</v>
      </c>
      <c r="Y41" s="241" t="s">
        <v>703</v>
      </c>
      <c r="Z41" s="76" t="s">
        <v>318</v>
      </c>
      <c r="AA41" s="245" t="s">
        <v>79</v>
      </c>
      <c r="AB41" s="239" t="s">
        <v>79</v>
      </c>
      <c r="AC41" s="239" t="s">
        <v>79</v>
      </c>
      <c r="AD41" s="239" t="s">
        <v>386</v>
      </c>
      <c r="AE41" s="239"/>
      <c r="AF41" s="227" t="s">
        <v>79</v>
      </c>
      <c r="AG41" s="227" t="s">
        <v>79</v>
      </c>
      <c r="AH41" s="238" t="s">
        <v>550</v>
      </c>
      <c r="AI41" s="236" t="s">
        <v>81</v>
      </c>
      <c r="AJ41" s="96">
        <v>60</v>
      </c>
      <c r="AK41" s="96">
        <v>40</v>
      </c>
      <c r="AL41" s="239"/>
      <c r="AM41" s="89" t="s">
        <v>387</v>
      </c>
      <c r="AN41" s="252" t="s">
        <v>117</v>
      </c>
      <c r="AO41" s="236" t="s">
        <v>555</v>
      </c>
      <c r="AP41" s="223" t="s">
        <v>560</v>
      </c>
      <c r="AQ41" s="223" t="s">
        <v>564</v>
      </c>
      <c r="AR41" s="223" t="s">
        <v>566</v>
      </c>
      <c r="AS41" s="297"/>
      <c r="AT41" s="250"/>
      <c r="AU41" s="246"/>
      <c r="AV41" s="246"/>
      <c r="AW41" s="247"/>
      <c r="AX41" s="251"/>
      <c r="AY41" s="246"/>
      <c r="AZ41" s="246"/>
      <c r="BA41" s="246"/>
      <c r="BB41" s="247"/>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row>
    <row r="42" spans="1:347" s="99" customFormat="1" ht="90" customHeight="1" x14ac:dyDescent="0.35">
      <c r="A42" s="291"/>
      <c r="B42" s="290"/>
      <c r="C42" s="292"/>
      <c r="D42" s="236" t="s">
        <v>119</v>
      </c>
      <c r="E42" s="239" t="str">
        <f t="shared" si="0"/>
        <v>Demografía, responsabilidad social, terrorismo.</v>
      </c>
      <c r="F42" s="239" t="s">
        <v>504</v>
      </c>
      <c r="G42" s="239" t="s">
        <v>506</v>
      </c>
      <c r="H42" s="239" t="s">
        <v>507</v>
      </c>
      <c r="I42" s="238" t="s">
        <v>508</v>
      </c>
      <c r="J42" s="236" t="s">
        <v>4</v>
      </c>
      <c r="K42" s="239" t="str">
        <f t="shared" si="3"/>
        <v>Integraidad de datos, disponibilidad de datos y sistemas de información, desarrollo, producción, mantenimiento</v>
      </c>
      <c r="L42" s="239" t="s">
        <v>514</v>
      </c>
      <c r="M42" s="239" t="s">
        <v>97</v>
      </c>
      <c r="N42" s="227" t="s">
        <v>516</v>
      </c>
      <c r="O42" s="80"/>
      <c r="P42" s="236" t="s">
        <v>518</v>
      </c>
      <c r="Q42" s="239" t="s">
        <v>525</v>
      </c>
      <c r="R42" s="239" t="s">
        <v>530</v>
      </c>
      <c r="S42" s="239" t="s">
        <v>535</v>
      </c>
      <c r="T42" s="239" t="s">
        <v>539</v>
      </c>
      <c r="U42" s="239" t="s">
        <v>541</v>
      </c>
      <c r="V42" s="241" t="s">
        <v>546</v>
      </c>
      <c r="W42" s="236" t="s">
        <v>101</v>
      </c>
      <c r="X42" s="239" t="s">
        <v>680</v>
      </c>
      <c r="Y42" s="241" t="s">
        <v>703</v>
      </c>
      <c r="Z42" s="77" t="s">
        <v>323</v>
      </c>
      <c r="AA42" s="245" t="s">
        <v>79</v>
      </c>
      <c r="AB42" s="239" t="s">
        <v>79</v>
      </c>
      <c r="AC42" s="239" t="s">
        <v>79</v>
      </c>
      <c r="AD42" s="239"/>
      <c r="AE42" s="239" t="s">
        <v>386</v>
      </c>
      <c r="AF42" s="227" t="s">
        <v>79</v>
      </c>
      <c r="AG42" s="227" t="s">
        <v>79</v>
      </c>
      <c r="AH42" s="238" t="s">
        <v>551</v>
      </c>
      <c r="AI42" s="236" t="s">
        <v>123</v>
      </c>
      <c r="AJ42" s="96">
        <v>60</v>
      </c>
      <c r="AK42" s="96">
        <v>40</v>
      </c>
      <c r="AL42" s="239"/>
      <c r="AM42" s="91" t="s">
        <v>318</v>
      </c>
      <c r="AN42" s="252" t="s">
        <v>294</v>
      </c>
      <c r="AO42" s="236" t="s">
        <v>556</v>
      </c>
      <c r="AP42" s="239" t="s">
        <v>561</v>
      </c>
      <c r="AQ42" s="239" t="s">
        <v>564</v>
      </c>
      <c r="AR42" s="239" t="s">
        <v>568</v>
      </c>
      <c r="AS42" s="297"/>
      <c r="AT42" s="250"/>
      <c r="AU42" s="246"/>
      <c r="AV42" s="246"/>
      <c r="AW42" s="247"/>
      <c r="AX42" s="251"/>
      <c r="AY42" s="246"/>
      <c r="AZ42" s="246"/>
      <c r="BA42" s="246"/>
      <c r="BB42" s="247"/>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row>
    <row r="43" spans="1:347" s="99" customFormat="1" ht="105.75" customHeight="1" x14ac:dyDescent="0.35">
      <c r="A43" s="291"/>
      <c r="B43" s="290"/>
      <c r="C43" s="292"/>
      <c r="D43" s="236" t="s">
        <v>66</v>
      </c>
      <c r="E43" s="239" t="str">
        <f t="shared" si="0"/>
        <v>Ajustes normas sectoriales, reforma educativa.</v>
      </c>
      <c r="F43" s="239" t="s">
        <v>505</v>
      </c>
      <c r="G43" s="239" t="s">
        <v>506</v>
      </c>
      <c r="H43" s="239" t="s">
        <v>507</v>
      </c>
      <c r="I43" s="238" t="s">
        <v>510</v>
      </c>
      <c r="J43" s="236" t="s">
        <v>4</v>
      </c>
      <c r="K43" s="239" t="str">
        <f t="shared" si="3"/>
        <v>Capacidad, diseño, ejecución, proveedores, entradas, salidas, conocimiento</v>
      </c>
      <c r="L43" s="239" t="s">
        <v>515</v>
      </c>
      <c r="M43" s="239" t="s">
        <v>97</v>
      </c>
      <c r="N43" s="227" t="s">
        <v>517</v>
      </c>
      <c r="O43" s="80"/>
      <c r="P43" s="236" t="s">
        <v>519</v>
      </c>
      <c r="Q43" s="239" t="s">
        <v>526</v>
      </c>
      <c r="R43" s="239" t="s">
        <v>531</v>
      </c>
      <c r="S43" s="239" t="s">
        <v>536</v>
      </c>
      <c r="T43" s="239" t="s">
        <v>540</v>
      </c>
      <c r="U43" s="239" t="s">
        <v>542</v>
      </c>
      <c r="V43" s="241" t="s">
        <v>547</v>
      </c>
      <c r="W43" s="236" t="s">
        <v>116</v>
      </c>
      <c r="X43" s="239" t="s">
        <v>680</v>
      </c>
      <c r="Y43" s="241" t="s">
        <v>703</v>
      </c>
      <c r="Z43" s="77" t="s">
        <v>323</v>
      </c>
      <c r="AA43" s="245" t="s">
        <v>79</v>
      </c>
      <c r="AB43" s="239" t="s">
        <v>79</v>
      </c>
      <c r="AC43" s="239" t="s">
        <v>79</v>
      </c>
      <c r="AD43" s="239" t="s">
        <v>386</v>
      </c>
      <c r="AE43" s="239"/>
      <c r="AF43" s="227" t="s">
        <v>79</v>
      </c>
      <c r="AG43" s="227" t="s">
        <v>79</v>
      </c>
      <c r="AH43" s="238" t="s">
        <v>552</v>
      </c>
      <c r="AI43" s="236" t="s">
        <v>81</v>
      </c>
      <c r="AJ43" s="96">
        <v>58</v>
      </c>
      <c r="AK43" s="96">
        <v>40</v>
      </c>
      <c r="AL43" s="239"/>
      <c r="AM43" s="89" t="s">
        <v>387</v>
      </c>
      <c r="AN43" s="252" t="s">
        <v>117</v>
      </c>
      <c r="AO43" s="236" t="s">
        <v>557</v>
      </c>
      <c r="AP43" s="239" t="s">
        <v>562</v>
      </c>
      <c r="AQ43" s="239" t="s">
        <v>565</v>
      </c>
      <c r="AR43" s="239" t="s">
        <v>567</v>
      </c>
      <c r="AS43" s="297"/>
      <c r="AT43" s="250"/>
      <c r="AU43" s="246"/>
      <c r="AV43" s="246"/>
      <c r="AW43" s="247"/>
      <c r="AX43" s="251"/>
      <c r="AY43" s="246"/>
      <c r="AZ43" s="246"/>
      <c r="BA43" s="246"/>
      <c r="BB43" s="247"/>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row>
    <row r="44" spans="1:347" ht="189" customHeight="1" x14ac:dyDescent="0.35">
      <c r="A44" s="159" t="s">
        <v>570</v>
      </c>
      <c r="B44" s="234" t="s">
        <v>65</v>
      </c>
      <c r="C44" s="231" t="s">
        <v>571</v>
      </c>
      <c r="D44" s="232" t="s">
        <v>66</v>
      </c>
      <c r="E44" s="234" t="str">
        <f t="shared" si="0"/>
        <v>Ajustes normas sectoriales, reforma educativa.</v>
      </c>
      <c r="F44" s="234" t="s">
        <v>572</v>
      </c>
      <c r="G44" s="234" t="s">
        <v>68</v>
      </c>
      <c r="H44" s="234" t="str">
        <f t="shared" si="2"/>
        <v>Educación formal    Educación no formal</v>
      </c>
      <c r="I44" s="231" t="s">
        <v>573</v>
      </c>
      <c r="J44" s="159" t="s">
        <v>70</v>
      </c>
      <c r="K44" s="234" t="str">
        <f t="shared" ref="K44:K47" si="4">IFERROR(VLOOKUP($J44,Facin,2,0),"")</f>
        <v>Alineación y direccionamiento estratégico</v>
      </c>
      <c r="L44" s="234" t="s">
        <v>574</v>
      </c>
      <c r="M44" s="234" t="s">
        <v>72</v>
      </c>
      <c r="N44" s="234" t="str">
        <f t="shared" si="1"/>
        <v>Estudiantes de los programas de pregrado, tecnologías, posgrado (especialización, maestría, doctorado).</v>
      </c>
      <c r="O44" s="240"/>
      <c r="P44" s="232" t="s">
        <v>74</v>
      </c>
      <c r="Q44" s="234" t="s">
        <v>575</v>
      </c>
      <c r="R44" s="234" t="s">
        <v>576</v>
      </c>
      <c r="S44" s="234"/>
      <c r="T44" s="234"/>
      <c r="U44" s="234" t="s">
        <v>75</v>
      </c>
      <c r="V44" s="240" t="s">
        <v>577</v>
      </c>
      <c r="W44" s="232" t="s">
        <v>76</v>
      </c>
      <c r="X44" s="234" t="s">
        <v>680</v>
      </c>
      <c r="Y44" s="240" t="s">
        <v>569</v>
      </c>
      <c r="Z44" s="91" t="s">
        <v>318</v>
      </c>
      <c r="AA44" s="83" t="s">
        <v>79</v>
      </c>
      <c r="AB44" s="234" t="s">
        <v>79</v>
      </c>
      <c r="AC44" s="234" t="s">
        <v>79</v>
      </c>
      <c r="AD44" s="234" t="s">
        <v>386</v>
      </c>
      <c r="AE44" s="234"/>
      <c r="AF44" s="234" t="s">
        <v>79</v>
      </c>
      <c r="AG44" s="234" t="s">
        <v>79</v>
      </c>
      <c r="AH44" s="231" t="s">
        <v>578</v>
      </c>
      <c r="AI44" s="232" t="s">
        <v>81</v>
      </c>
      <c r="AJ44" s="100">
        <v>45</v>
      </c>
      <c r="AK44" s="100">
        <v>40</v>
      </c>
      <c r="AL44" s="100">
        <v>85</v>
      </c>
      <c r="AM44" s="91" t="s">
        <v>318</v>
      </c>
      <c r="AN44" s="235" t="s">
        <v>294</v>
      </c>
      <c r="AO44" s="232" t="s">
        <v>579</v>
      </c>
      <c r="AP44" s="234" t="s">
        <v>580</v>
      </c>
      <c r="AQ44" s="233">
        <v>42522</v>
      </c>
      <c r="AR44" s="234" t="s">
        <v>581</v>
      </c>
      <c r="AS44" s="240" t="s">
        <v>84</v>
      </c>
      <c r="AT44" s="187"/>
      <c r="AU44" s="102"/>
      <c r="AV44" s="102"/>
      <c r="AW44" s="103"/>
      <c r="AX44" s="101"/>
      <c r="AY44" s="102"/>
      <c r="AZ44" s="102"/>
      <c r="BA44" s="102"/>
      <c r="BB44" s="103"/>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row>
    <row r="45" spans="1:347" s="81" customFormat="1" ht="193.5" customHeight="1" x14ac:dyDescent="0.25">
      <c r="A45" s="340" t="s">
        <v>582</v>
      </c>
      <c r="B45" s="304" t="s">
        <v>85</v>
      </c>
      <c r="C45" s="327" t="s">
        <v>583</v>
      </c>
      <c r="D45" s="230" t="s">
        <v>66</v>
      </c>
      <c r="E45" s="227" t="str">
        <f t="shared" si="0"/>
        <v>Ajustes normas sectoriales, reforma educativa.</v>
      </c>
      <c r="F45" s="227" t="s">
        <v>584</v>
      </c>
      <c r="G45" s="227" t="s">
        <v>130</v>
      </c>
      <c r="H45" s="227" t="str">
        <f>IFERROR(VLOOKUP($G45,FacI,2,0),"")</f>
        <v>Pregrado;  Posgrado; Asociaciones</v>
      </c>
      <c r="I45" s="226" t="s">
        <v>584</v>
      </c>
      <c r="J45" s="230" t="s">
        <v>4</v>
      </c>
      <c r="K45" s="227" t="str">
        <f t="shared" si="4"/>
        <v>Capacidad, diseño, ejecución, proveedores, entradas, salidas, conocimiento</v>
      </c>
      <c r="L45" s="227" t="s">
        <v>587</v>
      </c>
      <c r="M45" s="227" t="s">
        <v>72</v>
      </c>
      <c r="N45" s="227" t="str">
        <f t="shared" si="1"/>
        <v>Estudiantes de los programas de pregrado, tecnologías, posgrado (especialización, maestría, doctorado).</v>
      </c>
      <c r="O45" s="80" t="s">
        <v>590</v>
      </c>
      <c r="P45" s="230" t="s">
        <v>114</v>
      </c>
      <c r="Q45" s="227" t="s">
        <v>591</v>
      </c>
      <c r="R45" s="227" t="s">
        <v>593</v>
      </c>
      <c r="S45" s="227" t="s">
        <v>595</v>
      </c>
      <c r="T45" s="227"/>
      <c r="U45" s="227" t="s">
        <v>115</v>
      </c>
      <c r="V45" s="80" t="s">
        <v>597</v>
      </c>
      <c r="W45" s="230" t="s">
        <v>116</v>
      </c>
      <c r="X45" s="227" t="s">
        <v>600</v>
      </c>
      <c r="Y45" s="80" t="s">
        <v>569</v>
      </c>
      <c r="Z45" s="77" t="s">
        <v>323</v>
      </c>
      <c r="AA45" s="78" t="s">
        <v>79</v>
      </c>
      <c r="AB45" s="227" t="s">
        <v>79</v>
      </c>
      <c r="AC45" s="227" t="s">
        <v>79</v>
      </c>
      <c r="AD45" s="227" t="s">
        <v>319</v>
      </c>
      <c r="AE45" s="227"/>
      <c r="AF45" s="227" t="s">
        <v>80</v>
      </c>
      <c r="AG45" s="227" t="s">
        <v>79</v>
      </c>
      <c r="AH45" s="226" t="s">
        <v>601</v>
      </c>
      <c r="AI45" s="230" t="s">
        <v>81</v>
      </c>
      <c r="AJ45" s="227">
        <v>85</v>
      </c>
      <c r="AK45" s="227">
        <v>80</v>
      </c>
      <c r="AL45" s="227">
        <v>80</v>
      </c>
      <c r="AM45" s="89" t="s">
        <v>387</v>
      </c>
      <c r="AN45" s="179" t="s">
        <v>117</v>
      </c>
      <c r="AO45" s="230" t="s">
        <v>604</v>
      </c>
      <c r="AP45" s="227" t="s">
        <v>607</v>
      </c>
      <c r="AQ45" s="227" t="s">
        <v>610</v>
      </c>
      <c r="AR45" s="227" t="s">
        <v>611</v>
      </c>
      <c r="AS45" s="80" t="s">
        <v>84</v>
      </c>
      <c r="AT45" s="230"/>
      <c r="AU45" s="227"/>
      <c r="AV45" s="227"/>
      <c r="AW45" s="80"/>
      <c r="AX45" s="78"/>
      <c r="AY45" s="227"/>
      <c r="AZ45" s="227"/>
      <c r="BA45" s="227"/>
      <c r="BB45" s="8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4"/>
      <c r="IP45" s="104"/>
      <c r="IQ45" s="104"/>
      <c r="IR45" s="104"/>
      <c r="IS45" s="104"/>
      <c r="IT45" s="104"/>
      <c r="IU45" s="104"/>
      <c r="IV45" s="104"/>
      <c r="IW45" s="104"/>
      <c r="IX45" s="104"/>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row>
    <row r="46" spans="1:347" s="81" customFormat="1" ht="200.25" customHeight="1" x14ac:dyDescent="0.25">
      <c r="A46" s="340"/>
      <c r="B46" s="304"/>
      <c r="C46" s="327"/>
      <c r="D46" s="230" t="s">
        <v>95</v>
      </c>
      <c r="E46" s="227" t="str">
        <f t="shared" si="0"/>
        <v>Interrupciones, comercio electrónico, datos externos, tecnología emergente.</v>
      </c>
      <c r="F46" s="227" t="s">
        <v>585</v>
      </c>
      <c r="G46" s="227" t="s">
        <v>68</v>
      </c>
      <c r="H46" s="227" t="str">
        <f t="shared" si="2"/>
        <v>Educación formal    Educación no formal</v>
      </c>
      <c r="I46" s="226" t="s">
        <v>585</v>
      </c>
      <c r="J46" s="230" t="s">
        <v>135</v>
      </c>
      <c r="K46" s="227" t="str">
        <f t="shared" si="4"/>
        <v>Directrices, modelos adoptados, relaciones contractuales</v>
      </c>
      <c r="L46" s="227" t="s">
        <v>588</v>
      </c>
      <c r="M46" s="227" t="s">
        <v>72</v>
      </c>
      <c r="N46" s="227" t="str">
        <f t="shared" ref="N46:N129" si="5">IFERROR(VLOOKUP($M46,FacE,2,0),"")</f>
        <v>Estudiantes de los programas de pregrado, tecnologías, posgrado (especialización, maestría, doctorado).</v>
      </c>
      <c r="O46" s="80" t="s">
        <v>590</v>
      </c>
      <c r="P46" s="230" t="s">
        <v>99</v>
      </c>
      <c r="Q46" s="227" t="s">
        <v>592</v>
      </c>
      <c r="R46" s="227" t="s">
        <v>594</v>
      </c>
      <c r="S46" s="227" t="s">
        <v>596</v>
      </c>
      <c r="T46" s="227"/>
      <c r="U46" s="227" t="s">
        <v>115</v>
      </c>
      <c r="V46" s="80" t="s">
        <v>598</v>
      </c>
      <c r="W46" s="230" t="s">
        <v>116</v>
      </c>
      <c r="X46" s="227" t="s">
        <v>600</v>
      </c>
      <c r="Y46" s="80" t="s">
        <v>569</v>
      </c>
      <c r="Z46" s="77" t="s">
        <v>323</v>
      </c>
      <c r="AA46" s="78" t="s">
        <v>79</v>
      </c>
      <c r="AB46" s="227" t="s">
        <v>79</v>
      </c>
      <c r="AC46" s="227" t="s">
        <v>79</v>
      </c>
      <c r="AD46" s="227" t="s">
        <v>319</v>
      </c>
      <c r="AE46" s="227"/>
      <c r="AF46" s="227" t="s">
        <v>79</v>
      </c>
      <c r="AG46" s="227" t="s">
        <v>79</v>
      </c>
      <c r="AH46" s="226" t="s">
        <v>602</v>
      </c>
      <c r="AI46" s="230" t="s">
        <v>81</v>
      </c>
      <c r="AJ46" s="227">
        <v>100</v>
      </c>
      <c r="AK46" s="227">
        <v>95</v>
      </c>
      <c r="AL46" s="227">
        <v>95</v>
      </c>
      <c r="AM46" s="89" t="s">
        <v>387</v>
      </c>
      <c r="AN46" s="179" t="s">
        <v>117</v>
      </c>
      <c r="AO46" s="230" t="s">
        <v>605</v>
      </c>
      <c r="AP46" s="227" t="s">
        <v>608</v>
      </c>
      <c r="AQ46" s="227" t="s">
        <v>610</v>
      </c>
      <c r="AR46" s="227" t="s">
        <v>612</v>
      </c>
      <c r="AS46" s="80" t="s">
        <v>94</v>
      </c>
      <c r="AT46" s="230"/>
      <c r="AU46" s="227"/>
      <c r="AV46" s="227"/>
      <c r="AW46" s="80"/>
      <c r="AX46" s="78"/>
      <c r="AY46" s="227"/>
      <c r="AZ46" s="227"/>
      <c r="BA46" s="227"/>
      <c r="BB46" s="8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4"/>
      <c r="IP46" s="104"/>
      <c r="IQ46" s="104"/>
      <c r="IR46" s="104"/>
      <c r="IS46" s="104"/>
      <c r="IT46" s="104"/>
      <c r="IU46" s="104"/>
      <c r="IV46" s="104"/>
      <c r="IW46" s="104"/>
      <c r="IX46" s="104"/>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row>
    <row r="47" spans="1:347" s="81" customFormat="1" ht="177.75" customHeight="1" x14ac:dyDescent="0.25">
      <c r="A47" s="340"/>
      <c r="B47" s="304"/>
      <c r="C47" s="327"/>
      <c r="D47" s="230" t="s">
        <v>95</v>
      </c>
      <c r="E47" s="227" t="str">
        <f t="shared" si="0"/>
        <v>Interrupciones, comercio electrónico, datos externos, tecnología emergente.</v>
      </c>
      <c r="F47" s="227" t="s">
        <v>586</v>
      </c>
      <c r="G47" s="227" t="s">
        <v>68</v>
      </c>
      <c r="H47" s="227" t="str">
        <f t="shared" si="2"/>
        <v>Educación formal    Educación no formal</v>
      </c>
      <c r="I47" s="226" t="s">
        <v>586</v>
      </c>
      <c r="J47" s="230" t="s">
        <v>4</v>
      </c>
      <c r="K47" s="227" t="str">
        <f t="shared" si="4"/>
        <v>Capacidad, diseño, ejecución, proveedores, entradas, salidas, conocimiento</v>
      </c>
      <c r="L47" s="227" t="s">
        <v>589</v>
      </c>
      <c r="M47" s="227" t="s">
        <v>72</v>
      </c>
      <c r="N47" s="227" t="str">
        <f t="shared" si="5"/>
        <v>Estudiantes de los programas de pregrado, tecnologías, posgrado (especialización, maestría, doctorado).</v>
      </c>
      <c r="O47" s="80" t="s">
        <v>590</v>
      </c>
      <c r="P47" s="230" t="s">
        <v>99</v>
      </c>
      <c r="Q47" s="227" t="s">
        <v>591</v>
      </c>
      <c r="R47" s="227" t="s">
        <v>594</v>
      </c>
      <c r="S47" s="227" t="s">
        <v>596</v>
      </c>
      <c r="T47" s="227"/>
      <c r="U47" s="227" t="s">
        <v>115</v>
      </c>
      <c r="V47" s="80" t="s">
        <v>599</v>
      </c>
      <c r="W47" s="230" t="s">
        <v>116</v>
      </c>
      <c r="X47" s="227" t="s">
        <v>600</v>
      </c>
      <c r="Y47" s="80" t="s">
        <v>569</v>
      </c>
      <c r="Z47" s="77" t="s">
        <v>323</v>
      </c>
      <c r="AA47" s="78" t="s">
        <v>79</v>
      </c>
      <c r="AB47" s="227" t="s">
        <v>79</v>
      </c>
      <c r="AC47" s="227" t="s">
        <v>79</v>
      </c>
      <c r="AD47" s="227" t="s">
        <v>319</v>
      </c>
      <c r="AE47" s="227"/>
      <c r="AF47" s="227" t="s">
        <v>79</v>
      </c>
      <c r="AG47" s="227" t="s">
        <v>79</v>
      </c>
      <c r="AH47" s="226" t="s">
        <v>603</v>
      </c>
      <c r="AI47" s="230" t="s">
        <v>81</v>
      </c>
      <c r="AJ47" s="227">
        <v>100</v>
      </c>
      <c r="AK47" s="227">
        <v>95</v>
      </c>
      <c r="AL47" s="227">
        <v>95</v>
      </c>
      <c r="AM47" s="89" t="s">
        <v>387</v>
      </c>
      <c r="AN47" s="179" t="s">
        <v>117</v>
      </c>
      <c r="AO47" s="230" t="s">
        <v>606</v>
      </c>
      <c r="AP47" s="227" t="s">
        <v>609</v>
      </c>
      <c r="AQ47" s="227" t="s">
        <v>610</v>
      </c>
      <c r="AR47" s="227" t="s">
        <v>613</v>
      </c>
      <c r="AS47" s="80" t="s">
        <v>84</v>
      </c>
      <c r="AT47" s="230"/>
      <c r="AU47" s="227"/>
      <c r="AV47" s="227"/>
      <c r="AW47" s="80"/>
      <c r="AX47" s="78"/>
      <c r="AY47" s="227"/>
      <c r="AZ47" s="227"/>
      <c r="BA47" s="227"/>
      <c r="BB47" s="8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c r="IS47" s="104"/>
      <c r="IT47" s="104"/>
      <c r="IU47" s="104"/>
      <c r="IV47" s="104"/>
      <c r="IW47" s="104"/>
      <c r="IX47" s="104"/>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row>
    <row r="48" spans="1:347" s="93" customFormat="1" ht="171" customHeight="1" x14ac:dyDescent="0.35">
      <c r="A48" s="232" t="s">
        <v>177</v>
      </c>
      <c r="B48" s="307" t="s">
        <v>108</v>
      </c>
      <c r="C48" s="308" t="s">
        <v>614</v>
      </c>
      <c r="D48" s="232" t="s">
        <v>95</v>
      </c>
      <c r="E48" s="234" t="str">
        <f t="shared" si="0"/>
        <v>Interrupciones, comercio electrónico, datos externos, tecnología emergente.</v>
      </c>
      <c r="F48" s="234" t="s">
        <v>615</v>
      </c>
      <c r="G48" s="234" t="s">
        <v>68</v>
      </c>
      <c r="H48" s="234" t="str">
        <f t="shared" si="2"/>
        <v>Educación formal    Educación no formal</v>
      </c>
      <c r="I48" s="275" t="s">
        <v>618</v>
      </c>
      <c r="J48" s="232" t="s">
        <v>124</v>
      </c>
      <c r="K48" s="234" t="s">
        <v>620</v>
      </c>
      <c r="L48" s="234" t="s">
        <v>623</v>
      </c>
      <c r="M48" s="234" t="s">
        <v>97</v>
      </c>
      <c r="N48" s="234" t="str">
        <f t="shared" si="5"/>
        <v>Cuerpo de apoyo a  las actividades misionales</v>
      </c>
      <c r="O48" s="275" t="s">
        <v>618</v>
      </c>
      <c r="P48" s="232" t="s">
        <v>121</v>
      </c>
      <c r="Q48" s="234" t="s">
        <v>626</v>
      </c>
      <c r="R48" s="234" t="s">
        <v>628</v>
      </c>
      <c r="S48" s="307" t="s">
        <v>635</v>
      </c>
      <c r="T48" s="307" t="s">
        <v>640</v>
      </c>
      <c r="U48" s="307" t="s">
        <v>168</v>
      </c>
      <c r="V48" s="294" t="s">
        <v>642</v>
      </c>
      <c r="W48" s="326" t="s">
        <v>116</v>
      </c>
      <c r="X48" s="307" t="s">
        <v>681</v>
      </c>
      <c r="Y48" s="294" t="s">
        <v>703</v>
      </c>
      <c r="Z48" s="318" t="s">
        <v>318</v>
      </c>
      <c r="AA48" s="83" t="s">
        <v>79</v>
      </c>
      <c r="AB48" s="234" t="s">
        <v>79</v>
      </c>
      <c r="AC48" s="234" t="s">
        <v>79</v>
      </c>
      <c r="AD48" s="234" t="s">
        <v>319</v>
      </c>
      <c r="AE48" s="234"/>
      <c r="AF48" s="234" t="s">
        <v>79</v>
      </c>
      <c r="AG48" s="234" t="s">
        <v>79</v>
      </c>
      <c r="AH48" s="231" t="s">
        <v>649</v>
      </c>
      <c r="AI48" s="326" t="s">
        <v>81</v>
      </c>
      <c r="AJ48" s="307">
        <v>45</v>
      </c>
      <c r="AK48" s="307">
        <v>30</v>
      </c>
      <c r="AL48" s="307">
        <v>75</v>
      </c>
      <c r="AM48" s="337" t="s">
        <v>387</v>
      </c>
      <c r="AN48" s="336" t="s">
        <v>117</v>
      </c>
      <c r="AO48" s="326" t="s">
        <v>656</v>
      </c>
      <c r="AP48" s="307" t="s">
        <v>661</v>
      </c>
      <c r="AQ48" s="307" t="s">
        <v>664</v>
      </c>
      <c r="AR48" s="307" t="s">
        <v>665</v>
      </c>
      <c r="AS48" s="294" t="s">
        <v>94</v>
      </c>
      <c r="AT48" s="187"/>
      <c r="AU48" s="102"/>
      <c r="AV48" s="102"/>
      <c r="AW48" s="103"/>
      <c r="AX48" s="101"/>
      <c r="AY48" s="102"/>
      <c r="AZ48" s="102"/>
      <c r="BA48" s="102"/>
      <c r="BB48" s="103"/>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c r="KA48" s="57"/>
      <c r="KB48" s="57"/>
      <c r="KC48" s="57"/>
      <c r="KD48" s="57"/>
      <c r="KE48" s="57"/>
      <c r="KF48" s="57"/>
      <c r="KG48" s="57"/>
      <c r="KH48" s="57"/>
      <c r="KI48" s="57"/>
      <c r="KJ48" s="57"/>
      <c r="KK48" s="57"/>
      <c r="KL48" s="57"/>
      <c r="KM48" s="57"/>
      <c r="KN48" s="57"/>
      <c r="KO48" s="57"/>
      <c r="KP48" s="57"/>
      <c r="KQ48" s="57"/>
      <c r="KR48" s="57"/>
      <c r="KS48" s="57"/>
      <c r="KT48" s="57"/>
      <c r="KU48" s="57"/>
      <c r="KV48" s="57"/>
      <c r="KW48" s="57"/>
      <c r="KX48" s="57"/>
      <c r="KY48" s="57"/>
      <c r="KZ48" s="57"/>
      <c r="LA48" s="57"/>
      <c r="LB48" s="57"/>
      <c r="LC48" s="57"/>
      <c r="LD48" s="57"/>
      <c r="LE48" s="57"/>
      <c r="LF48" s="57"/>
      <c r="LG48" s="57"/>
      <c r="LH48" s="57"/>
      <c r="LI48" s="57"/>
      <c r="LJ48" s="57"/>
      <c r="LK48" s="57"/>
      <c r="LL48" s="57"/>
      <c r="LM48" s="57"/>
      <c r="LN48" s="57"/>
      <c r="LO48" s="57"/>
      <c r="LP48" s="57"/>
      <c r="LQ48" s="57"/>
      <c r="LR48" s="57"/>
      <c r="LS48" s="57"/>
      <c r="LT48" s="57"/>
      <c r="LU48" s="57"/>
      <c r="LV48" s="57"/>
      <c r="LW48" s="57"/>
      <c r="LX48" s="57"/>
      <c r="LY48" s="57"/>
      <c r="LZ48" s="57"/>
      <c r="MA48" s="57"/>
      <c r="MB48" s="57"/>
      <c r="MC48" s="57"/>
      <c r="MD48" s="57"/>
      <c r="ME48" s="57"/>
      <c r="MF48" s="57"/>
      <c r="MG48" s="57"/>
      <c r="MH48" s="57"/>
      <c r="MI48" s="57"/>
    </row>
    <row r="49" spans="1:347" s="93" customFormat="1" ht="160.5" customHeight="1" x14ac:dyDescent="0.35">
      <c r="A49" s="232" t="s">
        <v>178</v>
      </c>
      <c r="B49" s="307"/>
      <c r="C49" s="308"/>
      <c r="D49" s="232" t="s">
        <v>182</v>
      </c>
      <c r="E49" s="234" t="str">
        <f t="shared" si="0"/>
        <v>Emisiones, ruidos, energia, catástrofes naturales, desarrollo sostenible.</v>
      </c>
      <c r="F49" s="234" t="s">
        <v>616</v>
      </c>
      <c r="G49" s="234" t="s">
        <v>86</v>
      </c>
      <c r="H49" s="234" t="str">
        <f t="shared" si="2"/>
        <v>Fuerzas Militares ; Policía Nacional</v>
      </c>
      <c r="I49" s="276"/>
      <c r="J49" s="232" t="s">
        <v>112</v>
      </c>
      <c r="K49" s="234" t="s">
        <v>619</v>
      </c>
      <c r="L49" s="234" t="s">
        <v>619</v>
      </c>
      <c r="M49" s="234" t="s">
        <v>72</v>
      </c>
      <c r="N49" s="234" t="str">
        <f t="shared" si="5"/>
        <v>Estudiantes de los programas de pregrado, tecnologías, posgrado (especialización, maestría, doctorado).</v>
      </c>
      <c r="O49" s="276"/>
      <c r="P49" s="256" t="s">
        <v>90</v>
      </c>
      <c r="Q49" s="234" t="s">
        <v>627</v>
      </c>
      <c r="R49" s="234" t="s">
        <v>629</v>
      </c>
      <c r="S49" s="307"/>
      <c r="T49" s="307"/>
      <c r="U49" s="307"/>
      <c r="V49" s="294"/>
      <c r="W49" s="326"/>
      <c r="X49" s="307"/>
      <c r="Y49" s="294"/>
      <c r="Z49" s="319"/>
      <c r="AA49" s="83" t="s">
        <v>79</v>
      </c>
      <c r="AB49" s="234" t="s">
        <v>79</v>
      </c>
      <c r="AC49" s="234" t="s">
        <v>79</v>
      </c>
      <c r="AD49" s="234" t="s">
        <v>319</v>
      </c>
      <c r="AE49" s="234"/>
      <c r="AF49" s="234" t="s">
        <v>79</v>
      </c>
      <c r="AG49" s="234" t="s">
        <v>79</v>
      </c>
      <c r="AH49" s="231" t="s">
        <v>650</v>
      </c>
      <c r="AI49" s="326"/>
      <c r="AJ49" s="307"/>
      <c r="AK49" s="307"/>
      <c r="AL49" s="307"/>
      <c r="AM49" s="338"/>
      <c r="AN49" s="336"/>
      <c r="AO49" s="326"/>
      <c r="AP49" s="307"/>
      <c r="AQ49" s="307"/>
      <c r="AR49" s="307"/>
      <c r="AS49" s="294"/>
      <c r="AT49" s="187"/>
      <c r="AU49" s="102"/>
      <c r="AV49" s="102"/>
      <c r="AW49" s="103"/>
      <c r="AX49" s="101"/>
      <c r="AY49" s="102"/>
      <c r="AZ49" s="102"/>
      <c r="BA49" s="102"/>
      <c r="BB49" s="103"/>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c r="IL49" s="57"/>
      <c r="IM49" s="57"/>
      <c r="IN49" s="57"/>
      <c r="IO49" s="57"/>
      <c r="IP49" s="57"/>
      <c r="IQ49" s="57"/>
      <c r="IR49" s="57"/>
      <c r="IS49" s="57"/>
      <c r="IT49" s="57"/>
      <c r="IU49" s="57"/>
      <c r="IV49" s="57"/>
      <c r="IW49" s="57"/>
      <c r="IX49" s="57"/>
      <c r="IY49" s="57"/>
      <c r="IZ49" s="57"/>
      <c r="JA49" s="57"/>
      <c r="JB49" s="57"/>
      <c r="JC49" s="57"/>
      <c r="JD49" s="57"/>
      <c r="JE49" s="57"/>
      <c r="JF49" s="57"/>
      <c r="JG49" s="57"/>
      <c r="JH49" s="57"/>
      <c r="JI49" s="57"/>
      <c r="JJ49" s="57"/>
      <c r="JK49" s="57"/>
      <c r="JL49" s="57"/>
      <c r="JM49" s="57"/>
      <c r="JN49" s="57"/>
      <c r="JO49" s="57"/>
      <c r="JP49" s="57"/>
      <c r="JQ49" s="57"/>
      <c r="JR49" s="57"/>
      <c r="JS49" s="57"/>
      <c r="JT49" s="57"/>
      <c r="JU49" s="57"/>
      <c r="JV49" s="57"/>
      <c r="JW49" s="57"/>
      <c r="JX49" s="57"/>
      <c r="JY49" s="57"/>
      <c r="JZ49" s="57"/>
      <c r="KA49" s="57"/>
      <c r="KB49" s="57"/>
      <c r="KC49" s="57"/>
      <c r="KD49" s="57"/>
      <c r="KE49" s="57"/>
      <c r="KF49" s="57"/>
      <c r="KG49" s="57"/>
      <c r="KH49" s="57"/>
      <c r="KI49" s="57"/>
      <c r="KJ49" s="57"/>
      <c r="KK49" s="57"/>
      <c r="KL49" s="57"/>
      <c r="KM49" s="57"/>
      <c r="KN49" s="57"/>
      <c r="KO49" s="57"/>
      <c r="KP49" s="57"/>
      <c r="KQ49" s="57"/>
      <c r="KR49" s="57"/>
      <c r="KS49" s="57"/>
      <c r="KT49" s="57"/>
      <c r="KU49" s="57"/>
      <c r="KV49" s="57"/>
      <c r="KW49" s="57"/>
      <c r="KX49" s="57"/>
      <c r="KY49" s="57"/>
      <c r="KZ49" s="57"/>
      <c r="LA49" s="57"/>
      <c r="LB49" s="57"/>
      <c r="LC49" s="57"/>
      <c r="LD49" s="57"/>
      <c r="LE49" s="57"/>
      <c r="LF49" s="57"/>
      <c r="LG49" s="57"/>
      <c r="LH49" s="57"/>
      <c r="LI49" s="57"/>
      <c r="LJ49" s="57"/>
      <c r="LK49" s="57"/>
      <c r="LL49" s="57"/>
      <c r="LM49" s="57"/>
      <c r="LN49" s="57"/>
      <c r="LO49" s="57"/>
      <c r="LP49" s="57"/>
      <c r="LQ49" s="57"/>
      <c r="LR49" s="57"/>
      <c r="LS49" s="57"/>
      <c r="LT49" s="57"/>
      <c r="LU49" s="57"/>
      <c r="LV49" s="57"/>
      <c r="LW49" s="57"/>
      <c r="LX49" s="57"/>
      <c r="LY49" s="57"/>
      <c r="LZ49" s="57"/>
      <c r="MA49" s="57"/>
      <c r="MB49" s="57"/>
      <c r="MC49" s="57"/>
      <c r="MD49" s="57"/>
      <c r="ME49" s="57"/>
      <c r="MF49" s="57"/>
      <c r="MG49" s="57"/>
      <c r="MH49" s="57"/>
      <c r="MI49" s="57"/>
    </row>
    <row r="50" spans="1:347" s="93" customFormat="1" ht="252.75" customHeight="1" x14ac:dyDescent="0.35">
      <c r="A50" s="232" t="s">
        <v>179</v>
      </c>
      <c r="B50" s="307"/>
      <c r="C50" s="308"/>
      <c r="D50" s="256" t="s">
        <v>109</v>
      </c>
      <c r="E50" s="253" t="str">
        <f t="shared" si="0"/>
        <v>Acreditación institucional, Instituciones de Educación Superior, Programas virtuales y a Distancia</v>
      </c>
      <c r="F50" s="253" t="s">
        <v>617</v>
      </c>
      <c r="G50" s="234" t="s">
        <v>104</v>
      </c>
      <c r="H50" s="234" t="str">
        <f t="shared" si="2"/>
        <v>Ministerio de Educación Nacional; Ministerio de Hacienda; Contraloría General de la República; Procuraduría General de la Nación; Contaduría General de la Nación; Departamento Nacional de Planeación; Alcaldía de Cajicá; Superintendencias de Industria y Comercio</v>
      </c>
      <c r="I50" s="276"/>
      <c r="J50" s="232" t="s">
        <v>4</v>
      </c>
      <c r="K50" s="234" t="s">
        <v>621</v>
      </c>
      <c r="L50" s="234" t="s">
        <v>624</v>
      </c>
      <c r="M50" s="234" t="s">
        <v>128</v>
      </c>
      <c r="N50" s="234" t="str">
        <f t="shared" si="5"/>
        <v>Vinculados conforme a su escalafón</v>
      </c>
      <c r="O50" s="276"/>
      <c r="P50" s="257"/>
      <c r="Q50" s="253" t="s">
        <v>630</v>
      </c>
      <c r="R50" s="234" t="s">
        <v>669</v>
      </c>
      <c r="S50" s="307" t="s">
        <v>636</v>
      </c>
      <c r="T50" s="307" t="s">
        <v>640</v>
      </c>
      <c r="U50" s="307" t="s">
        <v>122</v>
      </c>
      <c r="V50" s="294" t="s">
        <v>643</v>
      </c>
      <c r="W50" s="326"/>
      <c r="X50" s="307" t="s">
        <v>680</v>
      </c>
      <c r="Y50" s="294" t="s">
        <v>647</v>
      </c>
      <c r="Z50" s="318" t="s">
        <v>318</v>
      </c>
      <c r="AA50" s="83" t="s">
        <v>79</v>
      </c>
      <c r="AB50" s="234" t="s">
        <v>79</v>
      </c>
      <c r="AC50" s="234" t="s">
        <v>79</v>
      </c>
      <c r="AD50" s="234" t="s">
        <v>319</v>
      </c>
      <c r="AE50" s="234"/>
      <c r="AF50" s="234" t="s">
        <v>79</v>
      </c>
      <c r="AG50" s="234" t="s">
        <v>79</v>
      </c>
      <c r="AH50" s="231" t="s">
        <v>651</v>
      </c>
      <c r="AI50" s="326" t="s">
        <v>81</v>
      </c>
      <c r="AJ50" s="307">
        <v>45</v>
      </c>
      <c r="AK50" s="307">
        <v>30</v>
      </c>
      <c r="AL50" s="307">
        <v>75</v>
      </c>
      <c r="AM50" s="337" t="s">
        <v>387</v>
      </c>
      <c r="AN50" s="336" t="s">
        <v>117</v>
      </c>
      <c r="AO50" s="326" t="s">
        <v>657</v>
      </c>
      <c r="AP50" s="307" t="s">
        <v>661</v>
      </c>
      <c r="AQ50" s="307"/>
      <c r="AR50" s="307" t="s">
        <v>666</v>
      </c>
      <c r="AS50" s="294" t="s">
        <v>94</v>
      </c>
      <c r="AT50" s="187"/>
      <c r="AU50" s="102"/>
      <c r="AV50" s="102"/>
      <c r="AW50" s="103"/>
      <c r="AX50" s="101"/>
      <c r="AY50" s="102"/>
      <c r="AZ50" s="102"/>
      <c r="BA50" s="102"/>
      <c r="BB50" s="103"/>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c r="IN50" s="57"/>
      <c r="IO50" s="57"/>
      <c r="IP50" s="57"/>
      <c r="IQ50" s="57"/>
      <c r="IR50" s="57"/>
      <c r="IS50" s="57"/>
      <c r="IT50" s="57"/>
      <c r="IU50" s="57"/>
      <c r="IV50" s="57"/>
      <c r="IW50" s="57"/>
      <c r="IX50" s="57"/>
      <c r="IY50" s="57"/>
      <c r="IZ50" s="57"/>
      <c r="JA50" s="57"/>
      <c r="JB50" s="57"/>
      <c r="JC50" s="57"/>
      <c r="JD50" s="57"/>
      <c r="JE50" s="57"/>
      <c r="JF50" s="57"/>
      <c r="JG50" s="57"/>
      <c r="JH50" s="57"/>
      <c r="JI50" s="57"/>
      <c r="JJ50" s="57"/>
      <c r="JK50" s="57"/>
      <c r="JL50" s="57"/>
      <c r="JM50" s="57"/>
      <c r="JN50" s="57"/>
      <c r="JO50" s="57"/>
      <c r="JP50" s="57"/>
      <c r="JQ50" s="57"/>
      <c r="JR50" s="57"/>
      <c r="JS50" s="57"/>
      <c r="JT50" s="57"/>
      <c r="JU50" s="57"/>
      <c r="JV50" s="57"/>
      <c r="JW50" s="57"/>
      <c r="JX50" s="57"/>
      <c r="JY50" s="57"/>
      <c r="JZ50" s="57"/>
      <c r="KA50" s="57"/>
      <c r="KB50" s="57"/>
      <c r="KC50" s="57"/>
      <c r="KD50" s="57"/>
      <c r="KE50" s="57"/>
      <c r="KF50" s="57"/>
      <c r="KG50" s="57"/>
      <c r="KH50" s="57"/>
      <c r="KI50" s="57"/>
      <c r="KJ50" s="57"/>
      <c r="KK50" s="57"/>
      <c r="KL50" s="57"/>
      <c r="KM50" s="57"/>
      <c r="KN50" s="57"/>
      <c r="KO50" s="57"/>
      <c r="KP50" s="57"/>
      <c r="KQ50" s="57"/>
      <c r="KR50" s="57"/>
      <c r="KS50" s="57"/>
      <c r="KT50" s="57"/>
      <c r="KU50" s="57"/>
      <c r="KV50" s="57"/>
      <c r="KW50" s="57"/>
      <c r="KX50" s="57"/>
      <c r="KY50" s="57"/>
      <c r="KZ50" s="57"/>
      <c r="LA50" s="57"/>
      <c r="LB50" s="57"/>
      <c r="LC50" s="57"/>
      <c r="LD50" s="57"/>
      <c r="LE50" s="57"/>
      <c r="LF50" s="57"/>
      <c r="LG50" s="57"/>
      <c r="LH50" s="57"/>
      <c r="LI50" s="57"/>
      <c r="LJ50" s="57"/>
      <c r="LK50" s="57"/>
      <c r="LL50" s="57"/>
      <c r="LM50" s="57"/>
      <c r="LN50" s="57"/>
      <c r="LO50" s="57"/>
      <c r="LP50" s="57"/>
      <c r="LQ50" s="57"/>
      <c r="LR50" s="57"/>
      <c r="LS50" s="57"/>
      <c r="LT50" s="57"/>
      <c r="LU50" s="57"/>
      <c r="LV50" s="57"/>
      <c r="LW50" s="57"/>
      <c r="LX50" s="57"/>
      <c r="LY50" s="57"/>
      <c r="LZ50" s="57"/>
      <c r="MA50" s="57"/>
      <c r="MB50" s="57"/>
      <c r="MC50" s="57"/>
      <c r="MD50" s="57"/>
      <c r="ME50" s="57"/>
      <c r="MF50" s="57"/>
      <c r="MG50" s="57"/>
      <c r="MH50" s="57"/>
      <c r="MI50" s="57"/>
    </row>
    <row r="51" spans="1:347" s="93" customFormat="1" ht="137.25" customHeight="1" x14ac:dyDescent="0.35">
      <c r="A51" s="326" t="s">
        <v>180</v>
      </c>
      <c r="B51" s="307"/>
      <c r="C51" s="308"/>
      <c r="D51" s="257"/>
      <c r="E51" s="254"/>
      <c r="F51" s="254"/>
      <c r="G51" s="253" t="s">
        <v>104</v>
      </c>
      <c r="H51" s="253" t="str">
        <f t="shared" si="2"/>
        <v>Ministerio de Educación Nacional; Ministerio de Hacienda; Contraloría General de la República; Procuraduría General de la Nación; Contaduría General de la Nación; Departamento Nacional de Planeación; Alcaldía de Cajicá; Superintendencias de Industria y Comercio</v>
      </c>
      <c r="I51" s="276"/>
      <c r="J51" s="256" t="s">
        <v>105</v>
      </c>
      <c r="K51" s="253" t="s">
        <v>622</v>
      </c>
      <c r="L51" s="253" t="s">
        <v>625</v>
      </c>
      <c r="M51" s="234" t="s">
        <v>137</v>
      </c>
      <c r="N51" s="234" t="str">
        <f t="shared" si="5"/>
        <v>Docentes que participan en actividades de investigación científica</v>
      </c>
      <c r="O51" s="276"/>
      <c r="P51" s="257"/>
      <c r="Q51" s="254"/>
      <c r="R51" s="234" t="s">
        <v>631</v>
      </c>
      <c r="S51" s="307"/>
      <c r="T51" s="307"/>
      <c r="U51" s="307"/>
      <c r="V51" s="294"/>
      <c r="W51" s="326"/>
      <c r="X51" s="307"/>
      <c r="Y51" s="294"/>
      <c r="Z51" s="319"/>
      <c r="AA51" s="83" t="s">
        <v>79</v>
      </c>
      <c r="AB51" s="234" t="s">
        <v>79</v>
      </c>
      <c r="AC51" s="234" t="s">
        <v>79</v>
      </c>
      <c r="AD51" s="234" t="s">
        <v>319</v>
      </c>
      <c r="AE51" s="234"/>
      <c r="AF51" s="234" t="s">
        <v>79</v>
      </c>
      <c r="AG51" s="234" t="s">
        <v>79</v>
      </c>
      <c r="AH51" s="231" t="s">
        <v>652</v>
      </c>
      <c r="AI51" s="326"/>
      <c r="AJ51" s="307"/>
      <c r="AK51" s="307"/>
      <c r="AL51" s="307"/>
      <c r="AM51" s="338"/>
      <c r="AN51" s="336"/>
      <c r="AO51" s="326"/>
      <c r="AP51" s="307"/>
      <c r="AQ51" s="307"/>
      <c r="AR51" s="307"/>
      <c r="AS51" s="294"/>
      <c r="AT51" s="187"/>
      <c r="AU51" s="102"/>
      <c r="AV51" s="102"/>
      <c r="AW51" s="103"/>
      <c r="AX51" s="101"/>
      <c r="AY51" s="102"/>
      <c r="AZ51" s="102"/>
      <c r="BA51" s="102"/>
      <c r="BB51" s="103"/>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c r="IN51" s="57"/>
      <c r="IO51" s="57"/>
      <c r="IP51" s="57"/>
      <c r="IQ51" s="57"/>
      <c r="IR51" s="57"/>
      <c r="IS51" s="57"/>
      <c r="IT51" s="57"/>
      <c r="IU51" s="57"/>
      <c r="IV51" s="57"/>
      <c r="IW51" s="57"/>
      <c r="IX51" s="57"/>
      <c r="IY51" s="57"/>
      <c r="IZ51" s="57"/>
      <c r="JA51" s="57"/>
      <c r="JB51" s="57"/>
      <c r="JC51" s="57"/>
      <c r="JD51" s="57"/>
      <c r="JE51" s="57"/>
      <c r="JF51" s="57"/>
      <c r="JG51" s="57"/>
      <c r="JH51" s="57"/>
      <c r="JI51" s="57"/>
      <c r="JJ51" s="57"/>
      <c r="JK51" s="57"/>
      <c r="JL51" s="57"/>
      <c r="JM51" s="57"/>
      <c r="JN51" s="57"/>
      <c r="JO51" s="57"/>
      <c r="JP51" s="57"/>
      <c r="JQ51" s="57"/>
      <c r="JR51" s="57"/>
      <c r="JS51" s="57"/>
      <c r="JT51" s="57"/>
      <c r="JU51" s="57"/>
      <c r="JV51" s="57"/>
      <c r="JW51" s="57"/>
      <c r="JX51" s="57"/>
      <c r="JY51" s="57"/>
      <c r="JZ51" s="57"/>
      <c r="KA51" s="57"/>
      <c r="KB51" s="57"/>
      <c r="KC51" s="57"/>
      <c r="KD51" s="57"/>
      <c r="KE51" s="57"/>
      <c r="KF51" s="57"/>
      <c r="KG51" s="57"/>
      <c r="KH51" s="57"/>
      <c r="KI51" s="57"/>
      <c r="KJ51" s="57"/>
      <c r="KK51" s="57"/>
      <c r="KL51" s="57"/>
      <c r="KM51" s="57"/>
      <c r="KN51" s="57"/>
      <c r="KO51" s="57"/>
      <c r="KP51" s="57"/>
      <c r="KQ51" s="57"/>
      <c r="KR51" s="57"/>
      <c r="KS51" s="57"/>
      <c r="KT51" s="57"/>
      <c r="KU51" s="57"/>
      <c r="KV51" s="57"/>
      <c r="KW51" s="57"/>
      <c r="KX51" s="57"/>
      <c r="KY51" s="57"/>
      <c r="KZ51" s="57"/>
      <c r="LA51" s="57"/>
      <c r="LB51" s="57"/>
      <c r="LC51" s="57"/>
      <c r="LD51" s="57"/>
      <c r="LE51" s="57"/>
      <c r="LF51" s="57"/>
      <c r="LG51" s="57"/>
      <c r="LH51" s="57"/>
      <c r="LI51" s="57"/>
      <c r="LJ51" s="57"/>
      <c r="LK51" s="57"/>
      <c r="LL51" s="57"/>
      <c r="LM51" s="57"/>
      <c r="LN51" s="57"/>
      <c r="LO51" s="57"/>
      <c r="LP51" s="57"/>
      <c r="LQ51" s="57"/>
      <c r="LR51" s="57"/>
      <c r="LS51" s="57"/>
      <c r="LT51" s="57"/>
      <c r="LU51" s="57"/>
      <c r="LV51" s="57"/>
      <c r="LW51" s="57"/>
      <c r="LX51" s="57"/>
      <c r="LY51" s="57"/>
      <c r="LZ51" s="57"/>
      <c r="MA51" s="57"/>
      <c r="MB51" s="57"/>
      <c r="MC51" s="57"/>
      <c r="MD51" s="57"/>
      <c r="ME51" s="57"/>
      <c r="MF51" s="57"/>
      <c r="MG51" s="57"/>
      <c r="MH51" s="57"/>
      <c r="MI51" s="57"/>
    </row>
    <row r="52" spans="1:347" s="93" customFormat="1" ht="145.5" customHeight="1" x14ac:dyDescent="0.35">
      <c r="A52" s="326"/>
      <c r="B52" s="307"/>
      <c r="C52" s="308"/>
      <c r="D52" s="257"/>
      <c r="E52" s="254"/>
      <c r="F52" s="254"/>
      <c r="G52" s="254"/>
      <c r="H52" s="254"/>
      <c r="I52" s="276"/>
      <c r="J52" s="257"/>
      <c r="K52" s="254"/>
      <c r="L52" s="254"/>
      <c r="M52" s="253" t="s">
        <v>139</v>
      </c>
      <c r="N52" s="253" t="str">
        <f t="shared" si="5"/>
        <v>Personal que aporta mejoras al sistema institucional en cualquiera de sus aristas misionales</v>
      </c>
      <c r="O52" s="276"/>
      <c r="P52" s="257"/>
      <c r="Q52" s="254"/>
      <c r="R52" s="234" t="s">
        <v>632</v>
      </c>
      <c r="S52" s="234" t="s">
        <v>637</v>
      </c>
      <c r="T52" s="307" t="s">
        <v>641</v>
      </c>
      <c r="U52" s="234" t="s">
        <v>122</v>
      </c>
      <c r="V52" s="240" t="s">
        <v>644</v>
      </c>
      <c r="W52" s="326"/>
      <c r="X52" s="234" t="s">
        <v>681</v>
      </c>
      <c r="Y52" s="240" t="s">
        <v>703</v>
      </c>
      <c r="Z52" s="91" t="s">
        <v>318</v>
      </c>
      <c r="AA52" s="83" t="s">
        <v>79</v>
      </c>
      <c r="AB52" s="234" t="s">
        <v>79</v>
      </c>
      <c r="AC52" s="234" t="s">
        <v>79</v>
      </c>
      <c r="AD52" s="234" t="s">
        <v>319</v>
      </c>
      <c r="AE52" s="234"/>
      <c r="AF52" s="234" t="s">
        <v>79</v>
      </c>
      <c r="AG52" s="234" t="s">
        <v>79</v>
      </c>
      <c r="AH52" s="231" t="s">
        <v>653</v>
      </c>
      <c r="AI52" s="232" t="s">
        <v>81</v>
      </c>
      <c r="AJ52" s="234">
        <v>40</v>
      </c>
      <c r="AK52" s="234">
        <v>25</v>
      </c>
      <c r="AL52" s="234">
        <v>65</v>
      </c>
      <c r="AM52" s="89" t="s">
        <v>387</v>
      </c>
      <c r="AN52" s="235" t="s">
        <v>117</v>
      </c>
      <c r="AO52" s="232" t="s">
        <v>658</v>
      </c>
      <c r="AP52" s="234" t="s">
        <v>662</v>
      </c>
      <c r="AQ52" s="307"/>
      <c r="AR52" s="234" t="s">
        <v>667</v>
      </c>
      <c r="AS52" s="240" t="s">
        <v>94</v>
      </c>
      <c r="AT52" s="187"/>
      <c r="AU52" s="102"/>
      <c r="AV52" s="102"/>
      <c r="AW52" s="103"/>
      <c r="AX52" s="101"/>
      <c r="AY52" s="102"/>
      <c r="AZ52" s="102"/>
      <c r="BA52" s="102"/>
      <c r="BB52" s="103"/>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c r="IW52" s="57"/>
      <c r="IX52" s="57"/>
      <c r="IY52" s="57"/>
      <c r="IZ52" s="57"/>
      <c r="JA52" s="57"/>
      <c r="JB52" s="57"/>
      <c r="JC52" s="57"/>
      <c r="JD52" s="57"/>
      <c r="JE52" s="57"/>
      <c r="JF52" s="57"/>
      <c r="JG52" s="57"/>
      <c r="JH52" s="57"/>
      <c r="JI52" s="57"/>
      <c r="JJ52" s="57"/>
      <c r="JK52" s="57"/>
      <c r="JL52" s="57"/>
      <c r="JM52" s="57"/>
      <c r="JN52" s="57"/>
      <c r="JO52" s="57"/>
      <c r="JP52" s="57"/>
      <c r="JQ52" s="57"/>
      <c r="JR52" s="57"/>
      <c r="JS52" s="57"/>
      <c r="JT52" s="57"/>
      <c r="JU52" s="57"/>
      <c r="JV52" s="57"/>
      <c r="JW52" s="57"/>
      <c r="JX52" s="57"/>
      <c r="JY52" s="57"/>
      <c r="JZ52" s="57"/>
      <c r="KA52" s="57"/>
      <c r="KB52" s="57"/>
      <c r="KC52" s="57"/>
      <c r="KD52" s="57"/>
      <c r="KE52" s="57"/>
      <c r="KF52" s="57"/>
      <c r="KG52" s="57"/>
      <c r="KH52" s="57"/>
      <c r="KI52" s="57"/>
      <c r="KJ52" s="57"/>
      <c r="KK52" s="57"/>
      <c r="KL52" s="57"/>
      <c r="KM52" s="57"/>
      <c r="KN52" s="57"/>
      <c r="KO52" s="57"/>
      <c r="KP52" s="57"/>
      <c r="KQ52" s="57"/>
      <c r="KR52" s="57"/>
      <c r="KS52" s="57"/>
      <c r="KT52" s="57"/>
      <c r="KU52" s="57"/>
      <c r="KV52" s="57"/>
      <c r="KW52" s="57"/>
      <c r="KX52" s="57"/>
      <c r="KY52" s="57"/>
      <c r="KZ52" s="57"/>
      <c r="LA52" s="57"/>
      <c r="LB52" s="57"/>
      <c r="LC52" s="57"/>
      <c r="LD52" s="57"/>
      <c r="LE52" s="57"/>
      <c r="LF52" s="57"/>
      <c r="LG52" s="57"/>
      <c r="LH52" s="57"/>
      <c r="LI52" s="57"/>
      <c r="LJ52" s="57"/>
      <c r="LK52" s="57"/>
      <c r="LL52" s="57"/>
      <c r="LM52" s="57"/>
      <c r="LN52" s="57"/>
      <c r="LO52" s="57"/>
      <c r="LP52" s="57"/>
      <c r="LQ52" s="57"/>
      <c r="LR52" s="57"/>
      <c r="LS52" s="57"/>
      <c r="LT52" s="57"/>
      <c r="LU52" s="57"/>
      <c r="LV52" s="57"/>
      <c r="LW52" s="57"/>
      <c r="LX52" s="57"/>
      <c r="LY52" s="57"/>
      <c r="LZ52" s="57"/>
      <c r="MA52" s="57"/>
      <c r="MB52" s="57"/>
      <c r="MC52" s="57"/>
      <c r="MD52" s="57"/>
      <c r="ME52" s="57"/>
      <c r="MF52" s="57"/>
      <c r="MG52" s="57"/>
      <c r="MH52" s="57"/>
      <c r="MI52" s="57"/>
    </row>
    <row r="53" spans="1:347" s="93" customFormat="1" ht="135" customHeight="1" x14ac:dyDescent="0.35">
      <c r="A53" s="326"/>
      <c r="B53" s="307"/>
      <c r="C53" s="308"/>
      <c r="D53" s="257"/>
      <c r="E53" s="254"/>
      <c r="F53" s="254"/>
      <c r="G53" s="254"/>
      <c r="H53" s="254"/>
      <c r="I53" s="276"/>
      <c r="J53" s="257"/>
      <c r="K53" s="254"/>
      <c r="L53" s="254"/>
      <c r="M53" s="254"/>
      <c r="N53" s="254"/>
      <c r="O53" s="276"/>
      <c r="P53" s="257"/>
      <c r="Q53" s="254"/>
      <c r="R53" s="234" t="s">
        <v>633</v>
      </c>
      <c r="S53" s="234" t="s">
        <v>638</v>
      </c>
      <c r="T53" s="307"/>
      <c r="U53" s="234" t="s">
        <v>215</v>
      </c>
      <c r="V53" s="240" t="s">
        <v>645</v>
      </c>
      <c r="W53" s="326"/>
      <c r="X53" s="234" t="s">
        <v>680</v>
      </c>
      <c r="Y53" s="240" t="s">
        <v>648</v>
      </c>
      <c r="Z53" s="77" t="s">
        <v>323</v>
      </c>
      <c r="AA53" s="83" t="s">
        <v>79</v>
      </c>
      <c r="AB53" s="234" t="s">
        <v>79</v>
      </c>
      <c r="AC53" s="234" t="s">
        <v>79</v>
      </c>
      <c r="AD53" s="234" t="s">
        <v>319</v>
      </c>
      <c r="AE53" s="234"/>
      <c r="AF53" s="234" t="s">
        <v>79</v>
      </c>
      <c r="AG53" s="234" t="s">
        <v>79</v>
      </c>
      <c r="AH53" s="231" t="s">
        <v>654</v>
      </c>
      <c r="AI53" s="232" t="s">
        <v>81</v>
      </c>
      <c r="AJ53" s="234">
        <v>50</v>
      </c>
      <c r="AK53" s="234">
        <v>25</v>
      </c>
      <c r="AL53" s="234">
        <v>75</v>
      </c>
      <c r="AM53" s="91" t="s">
        <v>318</v>
      </c>
      <c r="AN53" s="235" t="s">
        <v>294</v>
      </c>
      <c r="AO53" s="232" t="s">
        <v>659</v>
      </c>
      <c r="AP53" s="234" t="s">
        <v>661</v>
      </c>
      <c r="AQ53" s="307"/>
      <c r="AR53" s="234" t="s">
        <v>668</v>
      </c>
      <c r="AS53" s="240" t="s">
        <v>118</v>
      </c>
      <c r="AT53" s="187"/>
      <c r="AU53" s="102"/>
      <c r="AV53" s="102"/>
      <c r="AW53" s="103"/>
      <c r="AX53" s="101"/>
      <c r="AY53" s="102"/>
      <c r="AZ53" s="102"/>
      <c r="BA53" s="102"/>
      <c r="BB53" s="103"/>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c r="IT53" s="57"/>
      <c r="IU53" s="57"/>
      <c r="IV53" s="57"/>
      <c r="IW53" s="57"/>
      <c r="IX53" s="57"/>
      <c r="IY53" s="57"/>
      <c r="IZ53" s="57"/>
      <c r="JA53" s="57"/>
      <c r="JB53" s="57"/>
      <c r="JC53" s="57"/>
      <c r="JD53" s="57"/>
      <c r="JE53" s="57"/>
      <c r="JF53" s="57"/>
      <c r="JG53" s="57"/>
      <c r="JH53" s="57"/>
      <c r="JI53" s="57"/>
      <c r="JJ53" s="57"/>
      <c r="JK53" s="57"/>
      <c r="JL53" s="57"/>
      <c r="JM53" s="57"/>
      <c r="JN53" s="57"/>
      <c r="JO53" s="57"/>
      <c r="JP53" s="57"/>
      <c r="JQ53" s="57"/>
      <c r="JR53" s="57"/>
      <c r="JS53" s="57"/>
      <c r="JT53" s="57"/>
      <c r="JU53" s="57"/>
      <c r="JV53" s="57"/>
      <c r="JW53" s="57"/>
      <c r="JX53" s="57"/>
      <c r="JY53" s="57"/>
      <c r="JZ53" s="57"/>
      <c r="KA53" s="57"/>
      <c r="KB53" s="57"/>
      <c r="KC53" s="57"/>
      <c r="KD53" s="57"/>
      <c r="KE53" s="57"/>
      <c r="KF53" s="57"/>
      <c r="KG53" s="57"/>
      <c r="KH53" s="57"/>
      <c r="KI53" s="57"/>
      <c r="KJ53" s="57"/>
      <c r="KK53" s="57"/>
      <c r="KL53" s="57"/>
      <c r="KM53" s="57"/>
      <c r="KN53" s="57"/>
      <c r="KO53" s="57"/>
      <c r="KP53" s="57"/>
      <c r="KQ53" s="57"/>
      <c r="KR53" s="57"/>
      <c r="KS53" s="57"/>
      <c r="KT53" s="57"/>
      <c r="KU53" s="57"/>
      <c r="KV53" s="57"/>
      <c r="KW53" s="57"/>
      <c r="KX53" s="57"/>
      <c r="KY53" s="57"/>
      <c r="KZ53" s="57"/>
      <c r="LA53" s="57"/>
      <c r="LB53" s="57"/>
      <c r="LC53" s="57"/>
      <c r="LD53" s="57"/>
      <c r="LE53" s="57"/>
      <c r="LF53" s="57"/>
      <c r="LG53" s="57"/>
      <c r="LH53" s="57"/>
      <c r="LI53" s="57"/>
      <c r="LJ53" s="57"/>
      <c r="LK53" s="57"/>
      <c r="LL53" s="57"/>
      <c r="LM53" s="57"/>
      <c r="LN53" s="57"/>
      <c r="LO53" s="57"/>
      <c r="LP53" s="57"/>
      <c r="LQ53" s="57"/>
      <c r="LR53" s="57"/>
      <c r="LS53" s="57"/>
      <c r="LT53" s="57"/>
      <c r="LU53" s="57"/>
      <c r="LV53" s="57"/>
      <c r="LW53" s="57"/>
      <c r="LX53" s="57"/>
      <c r="LY53" s="57"/>
      <c r="LZ53" s="57"/>
      <c r="MA53" s="57"/>
      <c r="MB53" s="57"/>
      <c r="MC53" s="57"/>
      <c r="MD53" s="57"/>
      <c r="ME53" s="57"/>
      <c r="MF53" s="57"/>
      <c r="MG53" s="57"/>
      <c r="MH53" s="57"/>
      <c r="MI53" s="57"/>
    </row>
    <row r="54" spans="1:347" s="93" customFormat="1" ht="156" customHeight="1" x14ac:dyDescent="0.35">
      <c r="A54" s="326"/>
      <c r="B54" s="307"/>
      <c r="C54" s="308"/>
      <c r="D54" s="258"/>
      <c r="E54" s="255"/>
      <c r="F54" s="255"/>
      <c r="G54" s="255"/>
      <c r="H54" s="255"/>
      <c r="I54" s="277"/>
      <c r="J54" s="258"/>
      <c r="K54" s="255"/>
      <c r="L54" s="255"/>
      <c r="M54" s="255"/>
      <c r="N54" s="255"/>
      <c r="O54" s="277"/>
      <c r="P54" s="258"/>
      <c r="Q54" s="255"/>
      <c r="R54" s="234" t="s">
        <v>634</v>
      </c>
      <c r="S54" s="234" t="s">
        <v>639</v>
      </c>
      <c r="T54" s="307"/>
      <c r="U54" s="234" t="s">
        <v>115</v>
      </c>
      <c r="V54" s="240" t="s">
        <v>646</v>
      </c>
      <c r="W54" s="326"/>
      <c r="X54" s="234" t="s">
        <v>681</v>
      </c>
      <c r="Y54" s="240" t="s">
        <v>703</v>
      </c>
      <c r="Z54" s="91" t="s">
        <v>318</v>
      </c>
      <c r="AA54" s="83" t="s">
        <v>79</v>
      </c>
      <c r="AB54" s="234" t="s">
        <v>79</v>
      </c>
      <c r="AC54" s="234" t="s">
        <v>79</v>
      </c>
      <c r="AD54" s="234" t="s">
        <v>319</v>
      </c>
      <c r="AE54" s="234"/>
      <c r="AF54" s="234" t="s">
        <v>79</v>
      </c>
      <c r="AG54" s="234" t="s">
        <v>79</v>
      </c>
      <c r="AH54" s="231" t="s">
        <v>655</v>
      </c>
      <c r="AI54" s="232" t="s">
        <v>81</v>
      </c>
      <c r="AJ54" s="234">
        <v>45</v>
      </c>
      <c r="AK54" s="234">
        <v>30</v>
      </c>
      <c r="AL54" s="234">
        <v>75</v>
      </c>
      <c r="AM54" s="89" t="s">
        <v>387</v>
      </c>
      <c r="AN54" s="235" t="s">
        <v>117</v>
      </c>
      <c r="AO54" s="232" t="s">
        <v>660</v>
      </c>
      <c r="AP54" s="234" t="s">
        <v>663</v>
      </c>
      <c r="AQ54" s="307"/>
      <c r="AR54" s="234" t="s">
        <v>668</v>
      </c>
      <c r="AS54" s="240" t="s">
        <v>118</v>
      </c>
      <c r="AT54" s="187"/>
      <c r="AU54" s="102"/>
      <c r="AV54" s="102"/>
      <c r="AW54" s="103"/>
      <c r="AX54" s="101"/>
      <c r="AY54" s="102"/>
      <c r="AZ54" s="102"/>
      <c r="BA54" s="102"/>
      <c r="BB54" s="103"/>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c r="IN54" s="57"/>
      <c r="IO54" s="57"/>
      <c r="IP54" s="57"/>
      <c r="IQ54" s="57"/>
      <c r="IR54" s="57"/>
      <c r="IS54" s="57"/>
      <c r="IT54" s="57"/>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row>
    <row r="55" spans="1:347" s="105" customFormat="1" ht="79.5" customHeight="1" x14ac:dyDescent="0.35">
      <c r="A55" s="329" t="s">
        <v>1179</v>
      </c>
      <c r="B55" s="307" t="s">
        <v>85</v>
      </c>
      <c r="C55" s="308" t="s">
        <v>720</v>
      </c>
      <c r="D55" s="326" t="s">
        <v>109</v>
      </c>
      <c r="E55" s="307" t="s">
        <v>110</v>
      </c>
      <c r="F55" s="253"/>
      <c r="G55" s="307" t="s">
        <v>68</v>
      </c>
      <c r="H55" s="307" t="s">
        <v>69</v>
      </c>
      <c r="I55" s="333"/>
      <c r="J55" s="209" t="s">
        <v>70</v>
      </c>
      <c r="K55" s="123" t="s">
        <v>71</v>
      </c>
      <c r="L55" s="253"/>
      <c r="M55" s="222" t="s">
        <v>72</v>
      </c>
      <c r="N55" s="123" t="s">
        <v>73</v>
      </c>
      <c r="O55" s="275"/>
      <c r="P55" s="209" t="s">
        <v>114</v>
      </c>
      <c r="Q55" s="234"/>
      <c r="R55" s="305" t="s">
        <v>722</v>
      </c>
      <c r="S55" s="305" t="s">
        <v>723</v>
      </c>
      <c r="T55" s="222" t="s">
        <v>724</v>
      </c>
      <c r="U55" s="222" t="s">
        <v>115</v>
      </c>
      <c r="V55" s="322" t="s">
        <v>725</v>
      </c>
      <c r="W55" s="209" t="s">
        <v>76</v>
      </c>
      <c r="X55" s="262" t="s">
        <v>1093</v>
      </c>
      <c r="Y55" s="330" t="s">
        <v>569</v>
      </c>
      <c r="Z55" s="279" t="s">
        <v>323</v>
      </c>
      <c r="AA55" s="167" t="s">
        <v>79</v>
      </c>
      <c r="AB55" s="222" t="s">
        <v>79</v>
      </c>
      <c r="AC55" s="222" t="s">
        <v>79</v>
      </c>
      <c r="AD55" s="222" t="s">
        <v>319</v>
      </c>
      <c r="AE55" s="234"/>
      <c r="AF55" s="222" t="s">
        <v>79</v>
      </c>
      <c r="AG55" s="222" t="s">
        <v>79</v>
      </c>
      <c r="AH55" s="306" t="s">
        <v>770</v>
      </c>
      <c r="AI55" s="209" t="s">
        <v>81</v>
      </c>
      <c r="AJ55" s="222">
        <v>2</v>
      </c>
      <c r="AK55" s="222">
        <v>100</v>
      </c>
      <c r="AL55" s="222">
        <v>100</v>
      </c>
      <c r="AM55" s="89" t="s">
        <v>387</v>
      </c>
      <c r="AN55" s="180" t="s">
        <v>117</v>
      </c>
      <c r="AO55" s="150" t="s">
        <v>789</v>
      </c>
      <c r="AP55" s="151" t="s">
        <v>790</v>
      </c>
      <c r="AQ55" s="152">
        <v>42156</v>
      </c>
      <c r="AR55" s="151" t="s">
        <v>791</v>
      </c>
      <c r="AS55" s="197" t="s">
        <v>835</v>
      </c>
      <c r="AT55" s="187"/>
      <c r="AU55" s="102"/>
      <c r="AV55" s="102"/>
      <c r="AW55" s="103"/>
      <c r="AX55" s="101"/>
      <c r="AY55" s="102"/>
      <c r="AZ55" s="102"/>
      <c r="BA55" s="102"/>
      <c r="BB55" s="103"/>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c r="IS55" s="57"/>
      <c r="IT55" s="57"/>
      <c r="IU55" s="57"/>
      <c r="IV55" s="57"/>
      <c r="IW55" s="57"/>
      <c r="IX55" s="57"/>
      <c r="IY55" s="57"/>
      <c r="IZ55" s="57"/>
      <c r="JA55" s="57"/>
      <c r="JB55" s="57"/>
      <c r="JC55" s="57"/>
      <c r="JD55" s="57"/>
      <c r="JE55" s="57"/>
      <c r="JF55" s="57"/>
      <c r="JG55" s="57"/>
      <c r="JH55" s="57"/>
      <c r="JI55" s="57"/>
      <c r="JJ55" s="57"/>
      <c r="JK55" s="57"/>
      <c r="JL55" s="57"/>
      <c r="JM55" s="57"/>
      <c r="JN55" s="57"/>
      <c r="JO55" s="57"/>
      <c r="JP55" s="57"/>
      <c r="JQ55" s="57"/>
      <c r="JR55" s="57"/>
      <c r="JS55" s="57"/>
      <c r="JT55" s="57"/>
      <c r="JU55" s="57"/>
      <c r="JV55" s="57"/>
      <c r="JW55" s="57"/>
      <c r="JX55" s="57"/>
      <c r="JY55" s="57"/>
      <c r="JZ55" s="57"/>
      <c r="KA55" s="57"/>
      <c r="KB55" s="57"/>
      <c r="KC55" s="57"/>
      <c r="KD55" s="57"/>
      <c r="KE55" s="57"/>
      <c r="KF55" s="57"/>
      <c r="KG55" s="57"/>
      <c r="KH55" s="57"/>
      <c r="KI55" s="57"/>
      <c r="KJ55" s="57"/>
      <c r="KK55" s="57"/>
      <c r="KL55" s="57"/>
      <c r="KM55" s="57"/>
      <c r="KN55" s="57"/>
      <c r="KO55" s="57"/>
      <c r="KP55" s="57"/>
      <c r="KQ55" s="57"/>
      <c r="KR55" s="57"/>
      <c r="KS55" s="57"/>
      <c r="KT55" s="57"/>
      <c r="KU55" s="57"/>
      <c r="KV55" s="57"/>
      <c r="KW55" s="57"/>
      <c r="KX55" s="57"/>
      <c r="KY55" s="57"/>
      <c r="KZ55" s="57"/>
      <c r="LA55" s="57"/>
      <c r="LB55" s="57"/>
      <c r="LC55" s="57"/>
      <c r="LD55" s="57"/>
      <c r="LE55" s="57"/>
      <c r="LF55" s="57"/>
      <c r="LG55" s="57"/>
      <c r="LH55" s="57"/>
      <c r="LI55" s="57"/>
      <c r="LJ55" s="57"/>
      <c r="LK55" s="57"/>
      <c r="LL55" s="57"/>
      <c r="LM55" s="57"/>
      <c r="LN55" s="57"/>
      <c r="LO55" s="57"/>
      <c r="LP55" s="57"/>
      <c r="LQ55" s="57"/>
      <c r="LR55" s="57"/>
      <c r="LS55" s="57"/>
      <c r="LT55" s="57"/>
      <c r="LU55" s="57"/>
      <c r="LV55" s="57"/>
      <c r="LW55" s="57"/>
      <c r="LX55" s="57"/>
      <c r="LY55" s="57"/>
      <c r="LZ55" s="57"/>
      <c r="MA55" s="57"/>
      <c r="MB55" s="57"/>
      <c r="MC55" s="57"/>
      <c r="MD55" s="57"/>
      <c r="ME55" s="57"/>
      <c r="MF55" s="57"/>
      <c r="MG55" s="57"/>
      <c r="MH55" s="57"/>
      <c r="MI55" s="57"/>
    </row>
    <row r="56" spans="1:347" s="105" customFormat="1" ht="116.25" customHeight="1" x14ac:dyDescent="0.35">
      <c r="A56" s="329"/>
      <c r="B56" s="307"/>
      <c r="C56" s="308"/>
      <c r="D56" s="326"/>
      <c r="E56" s="307"/>
      <c r="F56" s="254"/>
      <c r="G56" s="307"/>
      <c r="H56" s="307"/>
      <c r="I56" s="334"/>
      <c r="J56" s="209" t="s">
        <v>4</v>
      </c>
      <c r="K56" s="123" t="s">
        <v>87</v>
      </c>
      <c r="L56" s="254"/>
      <c r="M56" s="222" t="s">
        <v>128</v>
      </c>
      <c r="N56" s="123" t="s">
        <v>129</v>
      </c>
      <c r="O56" s="276"/>
      <c r="P56" s="209" t="s">
        <v>721</v>
      </c>
      <c r="Q56" s="234"/>
      <c r="R56" s="305"/>
      <c r="S56" s="305"/>
      <c r="T56" s="222" t="s">
        <v>726</v>
      </c>
      <c r="U56" s="222" t="s">
        <v>91</v>
      </c>
      <c r="V56" s="322"/>
      <c r="W56" s="209" t="s">
        <v>76</v>
      </c>
      <c r="X56" s="263"/>
      <c r="Y56" s="331"/>
      <c r="Z56" s="280"/>
      <c r="AA56" s="167" t="s">
        <v>79</v>
      </c>
      <c r="AB56" s="222" t="s">
        <v>79</v>
      </c>
      <c r="AC56" s="222" t="s">
        <v>79</v>
      </c>
      <c r="AD56" s="222" t="s">
        <v>319</v>
      </c>
      <c r="AE56" s="234"/>
      <c r="AF56" s="222" t="s">
        <v>79</v>
      </c>
      <c r="AG56" s="222" t="s">
        <v>79</v>
      </c>
      <c r="AH56" s="306"/>
      <c r="AI56" s="209" t="s">
        <v>81</v>
      </c>
      <c r="AJ56" s="222">
        <v>2</v>
      </c>
      <c r="AK56" s="222">
        <v>100</v>
      </c>
      <c r="AL56" s="222">
        <v>100</v>
      </c>
      <c r="AM56" s="89" t="s">
        <v>387</v>
      </c>
      <c r="AN56" s="180" t="s">
        <v>117</v>
      </c>
      <c r="AO56" s="150" t="s">
        <v>792</v>
      </c>
      <c r="AP56" s="151" t="s">
        <v>790</v>
      </c>
      <c r="AQ56" s="152">
        <v>42156</v>
      </c>
      <c r="AR56" s="151" t="s">
        <v>791</v>
      </c>
      <c r="AS56" s="197" t="s">
        <v>835</v>
      </c>
      <c r="AT56" s="187"/>
      <c r="AU56" s="102"/>
      <c r="AV56" s="102"/>
      <c r="AW56" s="103"/>
      <c r="AX56" s="101"/>
      <c r="AY56" s="102"/>
      <c r="AZ56" s="102"/>
      <c r="BA56" s="102"/>
      <c r="BB56" s="103"/>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c r="IN56" s="57"/>
      <c r="IO56" s="57"/>
      <c r="IP56" s="57"/>
      <c r="IQ56" s="57"/>
      <c r="IR56" s="57"/>
      <c r="IS56" s="57"/>
      <c r="IT56" s="57"/>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row>
    <row r="57" spans="1:347" s="105" customFormat="1" ht="179.25" customHeight="1" x14ac:dyDescent="0.35">
      <c r="A57" s="329"/>
      <c r="B57" s="307"/>
      <c r="C57" s="308"/>
      <c r="D57" s="326"/>
      <c r="E57" s="307"/>
      <c r="F57" s="254"/>
      <c r="G57" s="307"/>
      <c r="H57" s="307"/>
      <c r="I57" s="334"/>
      <c r="J57" s="209" t="s">
        <v>126</v>
      </c>
      <c r="K57" s="123" t="s">
        <v>127</v>
      </c>
      <c r="L57" s="254"/>
      <c r="M57" s="222" t="s">
        <v>157</v>
      </c>
      <c r="N57" s="123" t="s">
        <v>158</v>
      </c>
      <c r="O57" s="276"/>
      <c r="P57" s="209" t="s">
        <v>90</v>
      </c>
      <c r="Q57" s="234"/>
      <c r="R57" s="305"/>
      <c r="S57" s="305"/>
      <c r="T57" s="222" t="s">
        <v>724</v>
      </c>
      <c r="U57" s="222" t="s">
        <v>115</v>
      </c>
      <c r="V57" s="322"/>
      <c r="W57" s="209" t="s">
        <v>76</v>
      </c>
      <c r="X57" s="263"/>
      <c r="Y57" s="331"/>
      <c r="Z57" s="280"/>
      <c r="AA57" s="167" t="s">
        <v>79</v>
      </c>
      <c r="AB57" s="222" t="s">
        <v>79</v>
      </c>
      <c r="AC57" s="222" t="s">
        <v>79</v>
      </c>
      <c r="AD57" s="222" t="s">
        <v>319</v>
      </c>
      <c r="AE57" s="234"/>
      <c r="AF57" s="222" t="s">
        <v>79</v>
      </c>
      <c r="AG57" s="222" t="s">
        <v>79</v>
      </c>
      <c r="AH57" s="306"/>
      <c r="AI57" s="209" t="s">
        <v>81</v>
      </c>
      <c r="AJ57" s="222">
        <v>2</v>
      </c>
      <c r="AK57" s="222">
        <v>100</v>
      </c>
      <c r="AL57" s="222">
        <v>100</v>
      </c>
      <c r="AM57" s="89" t="s">
        <v>387</v>
      </c>
      <c r="AN57" s="180" t="s">
        <v>117</v>
      </c>
      <c r="AO57" s="150" t="s">
        <v>793</v>
      </c>
      <c r="AP57" s="151" t="s">
        <v>794</v>
      </c>
      <c r="AQ57" s="152">
        <v>42370</v>
      </c>
      <c r="AR57" s="151" t="s">
        <v>795</v>
      </c>
      <c r="AS57" s="197" t="s">
        <v>835</v>
      </c>
      <c r="AT57" s="187"/>
      <c r="AU57" s="102"/>
      <c r="AV57" s="102"/>
      <c r="AW57" s="103"/>
      <c r="AX57" s="101"/>
      <c r="AY57" s="102"/>
      <c r="AZ57" s="102"/>
      <c r="BA57" s="102"/>
      <c r="BB57" s="103"/>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c r="IS57" s="57"/>
      <c r="IT57" s="57"/>
      <c r="IU57" s="57"/>
      <c r="IV57" s="57"/>
      <c r="IW57" s="57"/>
      <c r="IX57" s="57"/>
      <c r="IY57" s="57"/>
      <c r="IZ57" s="57"/>
      <c r="JA57" s="57"/>
      <c r="JB57" s="57"/>
      <c r="JC57" s="57"/>
      <c r="JD57" s="57"/>
      <c r="JE57" s="57"/>
      <c r="JF57" s="57"/>
      <c r="JG57" s="57"/>
      <c r="JH57" s="57"/>
      <c r="JI57" s="57"/>
      <c r="JJ57" s="57"/>
      <c r="JK57" s="57"/>
      <c r="JL57" s="57"/>
      <c r="JM57" s="57"/>
      <c r="JN57" s="57"/>
      <c r="JO57" s="57"/>
      <c r="JP57" s="57"/>
      <c r="JQ57" s="57"/>
      <c r="JR57" s="57"/>
      <c r="JS57" s="57"/>
      <c r="JT57" s="57"/>
      <c r="JU57" s="57"/>
      <c r="JV57" s="57"/>
      <c r="JW57" s="57"/>
      <c r="JX57" s="57"/>
      <c r="JY57" s="57"/>
      <c r="JZ57" s="57"/>
      <c r="KA57" s="57"/>
      <c r="KB57" s="57"/>
      <c r="KC57" s="57"/>
      <c r="KD57" s="57"/>
      <c r="KE57" s="57"/>
      <c r="KF57" s="57"/>
      <c r="KG57" s="57"/>
      <c r="KH57" s="57"/>
      <c r="KI57" s="57"/>
      <c r="KJ57" s="57"/>
      <c r="KK57" s="57"/>
      <c r="KL57" s="57"/>
      <c r="KM57" s="57"/>
      <c r="KN57" s="57"/>
      <c r="KO57" s="57"/>
      <c r="KP57" s="57"/>
      <c r="KQ57" s="57"/>
      <c r="KR57" s="57"/>
      <c r="KS57" s="57"/>
      <c r="KT57" s="57"/>
      <c r="KU57" s="57"/>
      <c r="KV57" s="57"/>
      <c r="KW57" s="57"/>
      <c r="KX57" s="57"/>
      <c r="KY57" s="57"/>
      <c r="KZ57" s="57"/>
      <c r="LA57" s="57"/>
      <c r="LB57" s="57"/>
      <c r="LC57" s="57"/>
      <c r="LD57" s="57"/>
      <c r="LE57" s="57"/>
      <c r="LF57" s="57"/>
      <c r="LG57" s="57"/>
      <c r="LH57" s="57"/>
      <c r="LI57" s="57"/>
      <c r="LJ57" s="57"/>
      <c r="LK57" s="57"/>
      <c r="LL57" s="57"/>
      <c r="LM57" s="57"/>
      <c r="LN57" s="57"/>
      <c r="LO57" s="57"/>
      <c r="LP57" s="57"/>
      <c r="LQ57" s="57"/>
      <c r="LR57" s="57"/>
      <c r="LS57" s="57"/>
      <c r="LT57" s="57"/>
      <c r="LU57" s="57"/>
      <c r="LV57" s="57"/>
      <c r="LW57" s="57"/>
      <c r="LX57" s="57"/>
      <c r="LY57" s="57"/>
      <c r="LZ57" s="57"/>
      <c r="MA57" s="57"/>
      <c r="MB57" s="57"/>
      <c r="MC57" s="57"/>
      <c r="MD57" s="57"/>
      <c r="ME57" s="57"/>
      <c r="MF57" s="57"/>
      <c r="MG57" s="57"/>
      <c r="MH57" s="57"/>
      <c r="MI57" s="57"/>
    </row>
    <row r="58" spans="1:347" s="105" customFormat="1" ht="167.25" customHeight="1" x14ac:dyDescent="0.35">
      <c r="A58" s="329"/>
      <c r="B58" s="307"/>
      <c r="C58" s="308"/>
      <c r="D58" s="326"/>
      <c r="E58" s="307"/>
      <c r="F58" s="254"/>
      <c r="G58" s="307"/>
      <c r="H58" s="307"/>
      <c r="I58" s="334"/>
      <c r="J58" s="323" t="s">
        <v>4</v>
      </c>
      <c r="K58" s="259" t="s">
        <v>87</v>
      </c>
      <c r="L58" s="254"/>
      <c r="M58" s="262" t="s">
        <v>128</v>
      </c>
      <c r="N58" s="259" t="s">
        <v>129</v>
      </c>
      <c r="O58" s="276"/>
      <c r="P58" s="209" t="s">
        <v>114</v>
      </c>
      <c r="Q58" s="234"/>
      <c r="R58" s="305" t="s">
        <v>727</v>
      </c>
      <c r="S58" s="305" t="s">
        <v>728</v>
      </c>
      <c r="T58" s="222" t="s">
        <v>724</v>
      </c>
      <c r="U58" s="222" t="s">
        <v>115</v>
      </c>
      <c r="V58" s="243" t="s">
        <v>729</v>
      </c>
      <c r="W58" s="209" t="s">
        <v>101</v>
      </c>
      <c r="X58" s="263"/>
      <c r="Y58" s="331"/>
      <c r="Z58" s="280"/>
      <c r="AA58" s="167" t="s">
        <v>79</v>
      </c>
      <c r="AB58" s="222" t="s">
        <v>79</v>
      </c>
      <c r="AC58" s="222" t="s">
        <v>79</v>
      </c>
      <c r="AD58" s="222" t="s">
        <v>319</v>
      </c>
      <c r="AE58" s="234"/>
      <c r="AF58" s="222" t="s">
        <v>79</v>
      </c>
      <c r="AG58" s="222" t="s">
        <v>79</v>
      </c>
      <c r="AH58" s="221" t="s">
        <v>771</v>
      </c>
      <c r="AI58" s="209" t="s">
        <v>81</v>
      </c>
      <c r="AJ58" s="222">
        <v>2</v>
      </c>
      <c r="AK58" s="222">
        <v>100</v>
      </c>
      <c r="AL58" s="222">
        <v>100</v>
      </c>
      <c r="AM58" s="89" t="s">
        <v>387</v>
      </c>
      <c r="AN58" s="180" t="s">
        <v>117</v>
      </c>
      <c r="AO58" s="150" t="s">
        <v>796</v>
      </c>
      <c r="AP58" s="151" t="s">
        <v>797</v>
      </c>
      <c r="AQ58" s="152">
        <v>42156</v>
      </c>
      <c r="AR58" s="151" t="s">
        <v>798</v>
      </c>
      <c r="AS58" s="197" t="s">
        <v>835</v>
      </c>
      <c r="AT58" s="187"/>
      <c r="AU58" s="102"/>
      <c r="AV58" s="102"/>
      <c r="AW58" s="103"/>
      <c r="AX58" s="101"/>
      <c r="AY58" s="102"/>
      <c r="AZ58" s="102"/>
      <c r="BA58" s="102"/>
      <c r="BB58" s="103"/>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c r="IS58" s="57"/>
      <c r="IT58" s="57"/>
      <c r="IU58" s="57"/>
      <c r="IV58" s="57"/>
      <c r="IW58" s="57"/>
      <c r="IX58" s="57"/>
      <c r="IY58" s="57"/>
      <c r="IZ58" s="57"/>
      <c r="JA58" s="57"/>
      <c r="JB58" s="57"/>
      <c r="JC58" s="57"/>
      <c r="JD58" s="57"/>
      <c r="JE58" s="57"/>
      <c r="JF58" s="57"/>
      <c r="JG58" s="57"/>
      <c r="JH58" s="57"/>
      <c r="JI58" s="57"/>
      <c r="JJ58" s="57"/>
      <c r="JK58" s="57"/>
      <c r="JL58" s="57"/>
      <c r="JM58" s="57"/>
      <c r="JN58" s="57"/>
      <c r="JO58" s="57"/>
      <c r="JP58" s="57"/>
      <c r="JQ58" s="57"/>
      <c r="JR58" s="57"/>
      <c r="JS58" s="57"/>
      <c r="JT58" s="57"/>
      <c r="JU58" s="57"/>
      <c r="JV58" s="57"/>
      <c r="JW58" s="57"/>
      <c r="JX58" s="57"/>
      <c r="JY58" s="57"/>
      <c r="JZ58" s="57"/>
      <c r="KA58" s="57"/>
      <c r="KB58" s="57"/>
      <c r="KC58" s="57"/>
      <c r="KD58" s="57"/>
      <c r="KE58" s="57"/>
      <c r="KF58" s="57"/>
      <c r="KG58" s="57"/>
      <c r="KH58" s="57"/>
      <c r="KI58" s="57"/>
      <c r="KJ58" s="57"/>
      <c r="KK58" s="57"/>
      <c r="KL58" s="57"/>
      <c r="KM58" s="57"/>
      <c r="KN58" s="57"/>
      <c r="KO58" s="57"/>
      <c r="KP58" s="57"/>
      <c r="KQ58" s="57"/>
      <c r="KR58" s="57"/>
      <c r="KS58" s="57"/>
      <c r="KT58" s="57"/>
      <c r="KU58" s="57"/>
      <c r="KV58" s="57"/>
      <c r="KW58" s="57"/>
      <c r="KX58" s="57"/>
      <c r="KY58" s="57"/>
      <c r="KZ58" s="57"/>
      <c r="LA58" s="57"/>
      <c r="LB58" s="57"/>
      <c r="LC58" s="57"/>
      <c r="LD58" s="57"/>
      <c r="LE58" s="57"/>
      <c r="LF58" s="57"/>
      <c r="LG58" s="57"/>
      <c r="LH58" s="57"/>
      <c r="LI58" s="57"/>
      <c r="LJ58" s="57"/>
      <c r="LK58" s="57"/>
      <c r="LL58" s="57"/>
      <c r="LM58" s="57"/>
      <c r="LN58" s="57"/>
      <c r="LO58" s="57"/>
      <c r="LP58" s="57"/>
      <c r="LQ58" s="57"/>
      <c r="LR58" s="57"/>
      <c r="LS58" s="57"/>
      <c r="LT58" s="57"/>
      <c r="LU58" s="57"/>
      <c r="LV58" s="57"/>
      <c r="LW58" s="57"/>
      <c r="LX58" s="57"/>
      <c r="LY58" s="57"/>
      <c r="LZ58" s="57"/>
      <c r="MA58" s="57"/>
      <c r="MB58" s="57"/>
      <c r="MC58" s="57"/>
      <c r="MD58" s="57"/>
      <c r="ME58" s="57"/>
      <c r="MF58" s="57"/>
      <c r="MG58" s="57"/>
      <c r="MH58" s="57"/>
      <c r="MI58" s="57"/>
    </row>
    <row r="59" spans="1:347" s="105" customFormat="1" ht="141.75" customHeight="1" x14ac:dyDescent="0.35">
      <c r="A59" s="329"/>
      <c r="B59" s="307"/>
      <c r="C59" s="308"/>
      <c r="D59" s="326"/>
      <c r="E59" s="307"/>
      <c r="F59" s="254"/>
      <c r="G59" s="307"/>
      <c r="H59" s="307"/>
      <c r="I59" s="334"/>
      <c r="J59" s="324"/>
      <c r="K59" s="260"/>
      <c r="L59" s="254"/>
      <c r="M59" s="263"/>
      <c r="N59" s="260"/>
      <c r="O59" s="276"/>
      <c r="P59" s="209" t="s">
        <v>114</v>
      </c>
      <c r="Q59" s="234"/>
      <c r="R59" s="305"/>
      <c r="S59" s="305"/>
      <c r="T59" s="222" t="s">
        <v>724</v>
      </c>
      <c r="U59" s="222" t="s">
        <v>115</v>
      </c>
      <c r="V59" s="243" t="s">
        <v>730</v>
      </c>
      <c r="W59" s="209" t="s">
        <v>101</v>
      </c>
      <c r="X59" s="263"/>
      <c r="Y59" s="331"/>
      <c r="Z59" s="280"/>
      <c r="AA59" s="167" t="s">
        <v>79</v>
      </c>
      <c r="AB59" s="222" t="s">
        <v>79</v>
      </c>
      <c r="AC59" s="222" t="s">
        <v>79</v>
      </c>
      <c r="AD59" s="222" t="s">
        <v>319</v>
      </c>
      <c r="AE59" s="234"/>
      <c r="AF59" s="222" t="s">
        <v>79</v>
      </c>
      <c r="AG59" s="222" t="s">
        <v>79</v>
      </c>
      <c r="AH59" s="221" t="s">
        <v>772</v>
      </c>
      <c r="AI59" s="209" t="s">
        <v>81</v>
      </c>
      <c r="AJ59" s="222">
        <v>2</v>
      </c>
      <c r="AK59" s="222">
        <v>100</v>
      </c>
      <c r="AL59" s="222">
        <v>100</v>
      </c>
      <c r="AM59" s="89" t="s">
        <v>387</v>
      </c>
      <c r="AN59" s="180" t="s">
        <v>117</v>
      </c>
      <c r="AO59" s="150" t="s">
        <v>799</v>
      </c>
      <c r="AP59" s="151" t="s">
        <v>797</v>
      </c>
      <c r="AQ59" s="152">
        <v>42156</v>
      </c>
      <c r="AR59" s="151" t="s">
        <v>798</v>
      </c>
      <c r="AS59" s="197" t="s">
        <v>835</v>
      </c>
      <c r="AT59" s="187"/>
      <c r="AU59" s="102"/>
      <c r="AV59" s="102"/>
      <c r="AW59" s="103"/>
      <c r="AX59" s="101"/>
      <c r="AY59" s="102"/>
      <c r="AZ59" s="102"/>
      <c r="BA59" s="102"/>
      <c r="BB59" s="103"/>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c r="FL59" s="57"/>
      <c r="FM59" s="57"/>
      <c r="FN59" s="57"/>
      <c r="FO59" s="57"/>
      <c r="FP59" s="57"/>
      <c r="FQ59" s="57"/>
      <c r="FR59" s="57"/>
      <c r="FS59" s="57"/>
      <c r="FT59" s="57"/>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7"/>
      <c r="GS59" s="57"/>
      <c r="GT59" s="57"/>
      <c r="GU59" s="57"/>
      <c r="GV59" s="57"/>
      <c r="GW59" s="57"/>
      <c r="GX59" s="57"/>
      <c r="GY59" s="57"/>
      <c r="GZ59" s="57"/>
      <c r="HA59" s="57"/>
      <c r="HB59" s="57"/>
      <c r="HC59" s="57"/>
      <c r="HD59" s="57"/>
      <c r="HE59" s="57"/>
      <c r="HF59" s="57"/>
      <c r="HG59" s="57"/>
      <c r="HH59" s="57"/>
      <c r="HI59" s="57"/>
      <c r="HJ59" s="57"/>
      <c r="HK59" s="57"/>
      <c r="HL59" s="57"/>
      <c r="HM59" s="57"/>
      <c r="HN59" s="57"/>
      <c r="HO59" s="57"/>
      <c r="HP59" s="57"/>
      <c r="HQ59" s="57"/>
      <c r="HR59" s="57"/>
      <c r="HS59" s="57"/>
      <c r="HT59" s="57"/>
      <c r="HU59" s="57"/>
      <c r="HV59" s="57"/>
      <c r="HW59" s="57"/>
      <c r="HX59" s="57"/>
      <c r="HY59" s="57"/>
      <c r="HZ59" s="57"/>
      <c r="IA59" s="57"/>
      <c r="IB59" s="57"/>
      <c r="IC59" s="57"/>
      <c r="ID59" s="57"/>
      <c r="IE59" s="57"/>
      <c r="IF59" s="57"/>
      <c r="IG59" s="57"/>
      <c r="IH59" s="57"/>
      <c r="II59" s="57"/>
      <c r="IJ59" s="57"/>
      <c r="IK59" s="57"/>
      <c r="IL59" s="57"/>
      <c r="IM59" s="57"/>
      <c r="IN59" s="57"/>
      <c r="IO59" s="57"/>
      <c r="IP59" s="57"/>
      <c r="IQ59" s="57"/>
      <c r="IR59" s="57"/>
      <c r="IS59" s="57"/>
      <c r="IT59" s="57"/>
      <c r="IU59" s="57"/>
      <c r="IV59" s="57"/>
      <c r="IW59" s="57"/>
      <c r="IX59" s="57"/>
      <c r="IY59" s="57"/>
      <c r="IZ59" s="57"/>
      <c r="JA59" s="57"/>
      <c r="JB59" s="57"/>
      <c r="JC59" s="57"/>
      <c r="JD59" s="57"/>
      <c r="JE59" s="57"/>
      <c r="JF59" s="57"/>
      <c r="JG59" s="57"/>
      <c r="JH59" s="57"/>
      <c r="JI59" s="57"/>
      <c r="JJ59" s="57"/>
      <c r="JK59" s="57"/>
      <c r="JL59" s="57"/>
      <c r="JM59" s="57"/>
      <c r="JN59" s="57"/>
      <c r="JO59" s="57"/>
      <c r="JP59" s="57"/>
      <c r="JQ59" s="57"/>
      <c r="JR59" s="57"/>
      <c r="JS59" s="57"/>
      <c r="JT59" s="57"/>
      <c r="JU59" s="57"/>
      <c r="JV59" s="57"/>
      <c r="JW59" s="57"/>
      <c r="JX59" s="57"/>
      <c r="JY59" s="57"/>
      <c r="JZ59" s="57"/>
      <c r="KA59" s="57"/>
      <c r="KB59" s="57"/>
      <c r="KC59" s="57"/>
      <c r="KD59" s="57"/>
      <c r="KE59" s="57"/>
      <c r="KF59" s="57"/>
      <c r="KG59" s="57"/>
      <c r="KH59" s="57"/>
      <c r="KI59" s="57"/>
      <c r="KJ59" s="57"/>
      <c r="KK59" s="57"/>
      <c r="KL59" s="57"/>
      <c r="KM59" s="57"/>
      <c r="KN59" s="57"/>
      <c r="KO59" s="57"/>
      <c r="KP59" s="57"/>
      <c r="KQ59" s="57"/>
      <c r="KR59" s="57"/>
      <c r="KS59" s="57"/>
      <c r="KT59" s="57"/>
      <c r="KU59" s="57"/>
      <c r="KV59" s="57"/>
      <c r="KW59" s="57"/>
      <c r="KX59" s="57"/>
      <c r="KY59" s="57"/>
      <c r="KZ59" s="57"/>
      <c r="LA59" s="57"/>
      <c r="LB59" s="57"/>
      <c r="LC59" s="57"/>
      <c r="LD59" s="57"/>
      <c r="LE59" s="57"/>
      <c r="LF59" s="57"/>
      <c r="LG59" s="57"/>
      <c r="LH59" s="57"/>
      <c r="LI59" s="57"/>
      <c r="LJ59" s="57"/>
      <c r="LK59" s="57"/>
      <c r="LL59" s="57"/>
      <c r="LM59" s="57"/>
      <c r="LN59" s="57"/>
      <c r="LO59" s="57"/>
      <c r="LP59" s="57"/>
      <c r="LQ59" s="57"/>
      <c r="LR59" s="57"/>
      <c r="LS59" s="57"/>
      <c r="LT59" s="57"/>
      <c r="LU59" s="57"/>
      <c r="LV59" s="57"/>
      <c r="LW59" s="57"/>
      <c r="LX59" s="57"/>
      <c r="LY59" s="57"/>
      <c r="LZ59" s="57"/>
      <c r="MA59" s="57"/>
      <c r="MB59" s="57"/>
      <c r="MC59" s="57"/>
      <c r="MD59" s="57"/>
      <c r="ME59" s="57"/>
      <c r="MF59" s="57"/>
      <c r="MG59" s="57"/>
      <c r="MH59" s="57"/>
      <c r="MI59" s="57"/>
    </row>
    <row r="60" spans="1:347" s="105" customFormat="1" ht="153.75" customHeight="1" x14ac:dyDescent="0.35">
      <c r="A60" s="329"/>
      <c r="B60" s="307"/>
      <c r="C60" s="308"/>
      <c r="D60" s="326"/>
      <c r="E60" s="307"/>
      <c r="F60" s="254"/>
      <c r="G60" s="307"/>
      <c r="H60" s="307"/>
      <c r="I60" s="334"/>
      <c r="J60" s="324"/>
      <c r="K60" s="260"/>
      <c r="L60" s="254"/>
      <c r="M60" s="263"/>
      <c r="N60" s="260"/>
      <c r="O60" s="276"/>
      <c r="P60" s="209" t="s">
        <v>114</v>
      </c>
      <c r="Q60" s="234"/>
      <c r="R60" s="305"/>
      <c r="S60" s="222" t="s">
        <v>731</v>
      </c>
      <c r="T60" s="222" t="s">
        <v>724</v>
      </c>
      <c r="U60" s="222" t="s">
        <v>115</v>
      </c>
      <c r="V60" s="243" t="s">
        <v>732</v>
      </c>
      <c r="W60" s="209" t="s">
        <v>101</v>
      </c>
      <c r="X60" s="263"/>
      <c r="Y60" s="331"/>
      <c r="Z60" s="280"/>
      <c r="AA60" s="167" t="s">
        <v>79</v>
      </c>
      <c r="AB60" s="222" t="s">
        <v>79</v>
      </c>
      <c r="AC60" s="222" t="s">
        <v>79</v>
      </c>
      <c r="AD60" s="222" t="s">
        <v>319</v>
      </c>
      <c r="AE60" s="234"/>
      <c r="AF60" s="222" t="s">
        <v>79</v>
      </c>
      <c r="AG60" s="222" t="s">
        <v>79</v>
      </c>
      <c r="AH60" s="221" t="s">
        <v>773</v>
      </c>
      <c r="AI60" s="209" t="s">
        <v>81</v>
      </c>
      <c r="AJ60" s="222">
        <v>2</v>
      </c>
      <c r="AK60" s="222">
        <v>100</v>
      </c>
      <c r="AL60" s="222">
        <v>100</v>
      </c>
      <c r="AM60" s="89" t="s">
        <v>387</v>
      </c>
      <c r="AN60" s="180" t="s">
        <v>117</v>
      </c>
      <c r="AO60" s="150" t="s">
        <v>800</v>
      </c>
      <c r="AP60" s="151" t="s">
        <v>790</v>
      </c>
      <c r="AQ60" s="152">
        <v>42156</v>
      </c>
      <c r="AR60" s="151" t="s">
        <v>801</v>
      </c>
      <c r="AS60" s="197" t="s">
        <v>835</v>
      </c>
      <c r="AT60" s="187"/>
      <c r="AU60" s="102"/>
      <c r="AV60" s="102"/>
      <c r="AW60" s="103"/>
      <c r="AX60" s="101"/>
      <c r="AY60" s="102"/>
      <c r="AZ60" s="102"/>
      <c r="BA60" s="102"/>
      <c r="BB60" s="103"/>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c r="IS60" s="57"/>
      <c r="IT60" s="57"/>
      <c r="IU60" s="57"/>
      <c r="IV60" s="57"/>
      <c r="IW60" s="57"/>
      <c r="IX60" s="57"/>
      <c r="IY60" s="57"/>
      <c r="IZ60" s="57"/>
      <c r="JA60" s="57"/>
      <c r="JB60" s="57"/>
      <c r="JC60" s="57"/>
      <c r="JD60" s="57"/>
      <c r="JE60" s="57"/>
      <c r="JF60" s="57"/>
      <c r="JG60" s="57"/>
      <c r="JH60" s="57"/>
      <c r="JI60" s="57"/>
      <c r="JJ60" s="57"/>
      <c r="JK60" s="57"/>
      <c r="JL60" s="57"/>
      <c r="JM60" s="57"/>
      <c r="JN60" s="57"/>
      <c r="JO60" s="57"/>
      <c r="JP60" s="57"/>
      <c r="JQ60" s="57"/>
      <c r="JR60" s="57"/>
      <c r="JS60" s="57"/>
      <c r="JT60" s="57"/>
      <c r="JU60" s="57"/>
      <c r="JV60" s="57"/>
      <c r="JW60" s="57"/>
      <c r="JX60" s="57"/>
      <c r="JY60" s="57"/>
      <c r="JZ60" s="57"/>
      <c r="KA60" s="57"/>
      <c r="KB60" s="57"/>
      <c r="KC60" s="57"/>
      <c r="KD60" s="57"/>
      <c r="KE60" s="57"/>
      <c r="KF60" s="57"/>
      <c r="KG60" s="57"/>
      <c r="KH60" s="57"/>
      <c r="KI60" s="57"/>
      <c r="KJ60" s="57"/>
      <c r="KK60" s="57"/>
      <c r="KL60" s="57"/>
      <c r="KM60" s="57"/>
      <c r="KN60" s="57"/>
      <c r="KO60" s="57"/>
      <c r="KP60" s="57"/>
      <c r="KQ60" s="57"/>
      <c r="KR60" s="57"/>
      <c r="KS60" s="57"/>
      <c r="KT60" s="57"/>
      <c r="KU60" s="57"/>
      <c r="KV60" s="57"/>
      <c r="KW60" s="57"/>
      <c r="KX60" s="57"/>
      <c r="KY60" s="57"/>
      <c r="KZ60" s="57"/>
      <c r="LA60" s="57"/>
      <c r="LB60" s="57"/>
      <c r="LC60" s="57"/>
      <c r="LD60" s="57"/>
      <c r="LE60" s="57"/>
      <c r="LF60" s="57"/>
      <c r="LG60" s="57"/>
      <c r="LH60" s="57"/>
      <c r="LI60" s="57"/>
      <c r="LJ60" s="57"/>
      <c r="LK60" s="57"/>
      <c r="LL60" s="57"/>
      <c r="LM60" s="57"/>
      <c r="LN60" s="57"/>
      <c r="LO60" s="57"/>
      <c r="LP60" s="57"/>
      <c r="LQ60" s="57"/>
      <c r="LR60" s="57"/>
      <c r="LS60" s="57"/>
      <c r="LT60" s="57"/>
      <c r="LU60" s="57"/>
      <c r="LV60" s="57"/>
      <c r="LW60" s="57"/>
      <c r="LX60" s="57"/>
      <c r="LY60" s="57"/>
      <c r="LZ60" s="57"/>
      <c r="MA60" s="57"/>
      <c r="MB60" s="57"/>
      <c r="MC60" s="57"/>
      <c r="MD60" s="57"/>
      <c r="ME60" s="57"/>
      <c r="MF60" s="57"/>
      <c r="MG60" s="57"/>
      <c r="MH60" s="57"/>
      <c r="MI60" s="57"/>
    </row>
    <row r="61" spans="1:347" s="105" customFormat="1" ht="144.75" customHeight="1" x14ac:dyDescent="0.35">
      <c r="A61" s="329"/>
      <c r="B61" s="307"/>
      <c r="C61" s="308"/>
      <c r="D61" s="326"/>
      <c r="E61" s="307"/>
      <c r="F61" s="254"/>
      <c r="G61" s="307"/>
      <c r="H61" s="307"/>
      <c r="I61" s="334"/>
      <c r="J61" s="324"/>
      <c r="K61" s="260"/>
      <c r="L61" s="254"/>
      <c r="M61" s="263"/>
      <c r="N61" s="260"/>
      <c r="O61" s="276"/>
      <c r="P61" s="209" t="s">
        <v>114</v>
      </c>
      <c r="Q61" s="234"/>
      <c r="R61" s="305"/>
      <c r="S61" s="222" t="s">
        <v>733</v>
      </c>
      <c r="T61" s="222" t="s">
        <v>726</v>
      </c>
      <c r="U61" s="222" t="s">
        <v>115</v>
      </c>
      <c r="V61" s="243" t="s">
        <v>734</v>
      </c>
      <c r="W61" s="209" t="s">
        <v>76</v>
      </c>
      <c r="X61" s="263"/>
      <c r="Y61" s="331"/>
      <c r="Z61" s="280"/>
      <c r="AA61" s="167" t="s">
        <v>79</v>
      </c>
      <c r="AB61" s="222" t="s">
        <v>79</v>
      </c>
      <c r="AC61" s="222" t="s">
        <v>79</v>
      </c>
      <c r="AD61" s="222" t="s">
        <v>319</v>
      </c>
      <c r="AE61" s="234"/>
      <c r="AF61" s="222" t="s">
        <v>79</v>
      </c>
      <c r="AG61" s="222" t="s">
        <v>79</v>
      </c>
      <c r="AH61" s="221" t="s">
        <v>774</v>
      </c>
      <c r="AI61" s="209" t="s">
        <v>81</v>
      </c>
      <c r="AJ61" s="222">
        <v>2</v>
      </c>
      <c r="AK61" s="222">
        <v>100</v>
      </c>
      <c r="AL61" s="222">
        <v>100</v>
      </c>
      <c r="AM61" s="89" t="s">
        <v>387</v>
      </c>
      <c r="AN61" s="180" t="s">
        <v>117</v>
      </c>
      <c r="AO61" s="150" t="s">
        <v>802</v>
      </c>
      <c r="AP61" s="151" t="s">
        <v>803</v>
      </c>
      <c r="AQ61" s="152">
        <v>42156</v>
      </c>
      <c r="AR61" s="151" t="s">
        <v>804</v>
      </c>
      <c r="AS61" s="197" t="s">
        <v>835</v>
      </c>
      <c r="AT61" s="187"/>
      <c r="AU61" s="102"/>
      <c r="AV61" s="102"/>
      <c r="AW61" s="103"/>
      <c r="AX61" s="101"/>
      <c r="AY61" s="102"/>
      <c r="AZ61" s="102"/>
      <c r="BA61" s="102"/>
      <c r="BB61" s="103"/>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c r="IM61" s="57"/>
      <c r="IN61" s="57"/>
      <c r="IO61" s="57"/>
      <c r="IP61" s="57"/>
      <c r="IQ61" s="57"/>
      <c r="IR61" s="57"/>
      <c r="IS61" s="57"/>
      <c r="IT61" s="57"/>
      <c r="IU61" s="57"/>
      <c r="IV61" s="57"/>
      <c r="IW61" s="57"/>
      <c r="IX61" s="57"/>
      <c r="IY61" s="57"/>
      <c r="IZ61" s="57"/>
      <c r="JA61" s="57"/>
      <c r="JB61" s="57"/>
      <c r="JC61" s="57"/>
      <c r="JD61" s="57"/>
      <c r="JE61" s="57"/>
      <c r="JF61" s="57"/>
      <c r="JG61" s="57"/>
      <c r="JH61" s="57"/>
      <c r="JI61" s="57"/>
      <c r="JJ61" s="57"/>
      <c r="JK61" s="57"/>
      <c r="JL61" s="57"/>
      <c r="JM61" s="57"/>
      <c r="JN61" s="57"/>
      <c r="JO61" s="57"/>
      <c r="JP61" s="57"/>
      <c r="JQ61" s="57"/>
      <c r="JR61" s="57"/>
      <c r="JS61" s="57"/>
      <c r="JT61" s="57"/>
      <c r="JU61" s="57"/>
      <c r="JV61" s="57"/>
      <c r="JW61" s="57"/>
      <c r="JX61" s="57"/>
      <c r="JY61" s="57"/>
      <c r="JZ61" s="57"/>
      <c r="KA61" s="57"/>
      <c r="KB61" s="57"/>
      <c r="KC61" s="57"/>
      <c r="KD61" s="57"/>
      <c r="KE61" s="57"/>
      <c r="KF61" s="57"/>
      <c r="KG61" s="57"/>
      <c r="KH61" s="57"/>
      <c r="KI61" s="57"/>
      <c r="KJ61" s="57"/>
      <c r="KK61" s="57"/>
      <c r="KL61" s="57"/>
      <c r="KM61" s="57"/>
      <c r="KN61" s="57"/>
      <c r="KO61" s="57"/>
      <c r="KP61" s="57"/>
      <c r="KQ61" s="57"/>
      <c r="KR61" s="57"/>
      <c r="KS61" s="57"/>
      <c r="KT61" s="57"/>
      <c r="KU61" s="57"/>
      <c r="KV61" s="57"/>
      <c r="KW61" s="57"/>
      <c r="KX61" s="57"/>
      <c r="KY61" s="57"/>
      <c r="KZ61" s="57"/>
      <c r="LA61" s="57"/>
      <c r="LB61" s="57"/>
      <c r="LC61" s="57"/>
      <c r="LD61" s="57"/>
      <c r="LE61" s="57"/>
      <c r="LF61" s="57"/>
      <c r="LG61" s="57"/>
      <c r="LH61" s="57"/>
      <c r="LI61" s="57"/>
      <c r="LJ61" s="57"/>
      <c r="LK61" s="57"/>
      <c r="LL61" s="57"/>
      <c r="LM61" s="57"/>
      <c r="LN61" s="57"/>
      <c r="LO61" s="57"/>
      <c r="LP61" s="57"/>
      <c r="LQ61" s="57"/>
      <c r="LR61" s="57"/>
      <c r="LS61" s="57"/>
      <c r="LT61" s="57"/>
      <c r="LU61" s="57"/>
      <c r="LV61" s="57"/>
      <c r="LW61" s="57"/>
      <c r="LX61" s="57"/>
      <c r="LY61" s="57"/>
      <c r="LZ61" s="57"/>
      <c r="MA61" s="57"/>
      <c r="MB61" s="57"/>
      <c r="MC61" s="57"/>
      <c r="MD61" s="57"/>
      <c r="ME61" s="57"/>
      <c r="MF61" s="57"/>
      <c r="MG61" s="57"/>
      <c r="MH61" s="57"/>
      <c r="MI61" s="57"/>
    </row>
    <row r="62" spans="1:347" s="105" customFormat="1" ht="147.75" customHeight="1" x14ac:dyDescent="0.35">
      <c r="A62" s="329"/>
      <c r="B62" s="307"/>
      <c r="C62" s="308"/>
      <c r="D62" s="326"/>
      <c r="E62" s="307"/>
      <c r="F62" s="254"/>
      <c r="G62" s="307"/>
      <c r="H62" s="307"/>
      <c r="I62" s="334"/>
      <c r="J62" s="324"/>
      <c r="K62" s="260"/>
      <c r="L62" s="254"/>
      <c r="M62" s="263"/>
      <c r="N62" s="260"/>
      <c r="O62" s="276"/>
      <c r="P62" s="209" t="s">
        <v>114</v>
      </c>
      <c r="Q62" s="234"/>
      <c r="R62" s="305"/>
      <c r="S62" s="222" t="s">
        <v>735</v>
      </c>
      <c r="T62" s="222" t="s">
        <v>736</v>
      </c>
      <c r="U62" s="222" t="s">
        <v>115</v>
      </c>
      <c r="V62" s="243" t="s">
        <v>737</v>
      </c>
      <c r="W62" s="209" t="s">
        <v>76</v>
      </c>
      <c r="X62" s="263"/>
      <c r="Y62" s="331"/>
      <c r="Z62" s="280"/>
      <c r="AA62" s="167" t="s">
        <v>79</v>
      </c>
      <c r="AB62" s="222" t="s">
        <v>79</v>
      </c>
      <c r="AC62" s="222" t="s">
        <v>79</v>
      </c>
      <c r="AD62" s="222" t="s">
        <v>319</v>
      </c>
      <c r="AE62" s="234"/>
      <c r="AF62" s="222" t="s">
        <v>79</v>
      </c>
      <c r="AG62" s="222" t="s">
        <v>79</v>
      </c>
      <c r="AH62" s="221" t="s">
        <v>775</v>
      </c>
      <c r="AI62" s="209" t="s">
        <v>81</v>
      </c>
      <c r="AJ62" s="222">
        <v>2</v>
      </c>
      <c r="AK62" s="222">
        <v>100</v>
      </c>
      <c r="AL62" s="222">
        <v>100</v>
      </c>
      <c r="AM62" s="89" t="s">
        <v>387</v>
      </c>
      <c r="AN62" s="180" t="s">
        <v>117</v>
      </c>
      <c r="AO62" s="150" t="s">
        <v>805</v>
      </c>
      <c r="AP62" s="151" t="s">
        <v>806</v>
      </c>
      <c r="AQ62" s="152">
        <v>42156</v>
      </c>
      <c r="AR62" s="151" t="s">
        <v>807</v>
      </c>
      <c r="AS62" s="197" t="s">
        <v>835</v>
      </c>
      <c r="AT62" s="187"/>
      <c r="AU62" s="102"/>
      <c r="AV62" s="102"/>
      <c r="AW62" s="103"/>
      <c r="AX62" s="101"/>
      <c r="AY62" s="102"/>
      <c r="AZ62" s="102"/>
      <c r="BA62" s="102"/>
      <c r="BB62" s="103"/>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c r="IS62" s="57"/>
      <c r="IT62" s="57"/>
      <c r="IU62" s="57"/>
      <c r="IV62" s="57"/>
      <c r="IW62" s="57"/>
      <c r="IX62" s="57"/>
      <c r="IY62" s="57"/>
      <c r="IZ62" s="57"/>
      <c r="JA62" s="57"/>
      <c r="JB62" s="57"/>
      <c r="JC62" s="57"/>
      <c r="JD62" s="57"/>
      <c r="JE62" s="57"/>
      <c r="JF62" s="57"/>
      <c r="JG62" s="57"/>
      <c r="JH62" s="57"/>
      <c r="JI62" s="57"/>
      <c r="JJ62" s="57"/>
      <c r="JK62" s="57"/>
      <c r="JL62" s="57"/>
      <c r="JM62" s="57"/>
      <c r="JN62" s="57"/>
      <c r="JO62" s="57"/>
      <c r="JP62" s="57"/>
      <c r="JQ62" s="57"/>
      <c r="JR62" s="57"/>
      <c r="JS62" s="57"/>
      <c r="JT62" s="57"/>
      <c r="JU62" s="57"/>
      <c r="JV62" s="57"/>
      <c r="JW62" s="57"/>
      <c r="JX62" s="57"/>
      <c r="JY62" s="57"/>
      <c r="JZ62" s="57"/>
      <c r="KA62" s="57"/>
      <c r="KB62" s="57"/>
      <c r="KC62" s="57"/>
      <c r="KD62" s="57"/>
      <c r="KE62" s="57"/>
      <c r="KF62" s="57"/>
      <c r="KG62" s="57"/>
      <c r="KH62" s="57"/>
      <c r="KI62" s="57"/>
      <c r="KJ62" s="57"/>
      <c r="KK62" s="57"/>
      <c r="KL62" s="57"/>
      <c r="KM62" s="57"/>
      <c r="KN62" s="57"/>
      <c r="KO62" s="57"/>
      <c r="KP62" s="57"/>
      <c r="KQ62" s="57"/>
      <c r="KR62" s="57"/>
      <c r="KS62" s="57"/>
      <c r="KT62" s="57"/>
      <c r="KU62" s="57"/>
      <c r="KV62" s="57"/>
      <c r="KW62" s="57"/>
      <c r="KX62" s="57"/>
      <c r="KY62" s="57"/>
      <c r="KZ62" s="57"/>
      <c r="LA62" s="57"/>
      <c r="LB62" s="57"/>
      <c r="LC62" s="57"/>
      <c r="LD62" s="57"/>
      <c r="LE62" s="57"/>
      <c r="LF62" s="57"/>
      <c r="LG62" s="57"/>
      <c r="LH62" s="57"/>
      <c r="LI62" s="57"/>
      <c r="LJ62" s="57"/>
      <c r="LK62" s="57"/>
      <c r="LL62" s="57"/>
      <c r="LM62" s="57"/>
      <c r="LN62" s="57"/>
      <c r="LO62" s="57"/>
      <c r="LP62" s="57"/>
      <c r="LQ62" s="57"/>
      <c r="LR62" s="57"/>
      <c r="LS62" s="57"/>
      <c r="LT62" s="57"/>
      <c r="LU62" s="57"/>
      <c r="LV62" s="57"/>
      <c r="LW62" s="57"/>
      <c r="LX62" s="57"/>
      <c r="LY62" s="57"/>
      <c r="LZ62" s="57"/>
      <c r="MA62" s="57"/>
      <c r="MB62" s="57"/>
      <c r="MC62" s="57"/>
      <c r="MD62" s="57"/>
      <c r="ME62" s="57"/>
      <c r="MF62" s="57"/>
      <c r="MG62" s="57"/>
      <c r="MH62" s="57"/>
      <c r="MI62" s="57"/>
    </row>
    <row r="63" spans="1:347" s="105" customFormat="1" ht="154.5" customHeight="1" x14ac:dyDescent="0.35">
      <c r="A63" s="329"/>
      <c r="B63" s="307"/>
      <c r="C63" s="308"/>
      <c r="D63" s="326"/>
      <c r="E63" s="307"/>
      <c r="F63" s="254"/>
      <c r="G63" s="307"/>
      <c r="H63" s="307"/>
      <c r="I63" s="334"/>
      <c r="J63" s="324"/>
      <c r="K63" s="260"/>
      <c r="L63" s="254"/>
      <c r="M63" s="263"/>
      <c r="N63" s="260"/>
      <c r="O63" s="276"/>
      <c r="P63" s="209" t="s">
        <v>114</v>
      </c>
      <c r="Q63" s="234"/>
      <c r="R63" s="305"/>
      <c r="S63" s="222" t="s">
        <v>738</v>
      </c>
      <c r="T63" s="222" t="s">
        <v>724</v>
      </c>
      <c r="U63" s="222" t="s">
        <v>115</v>
      </c>
      <c r="V63" s="243" t="s">
        <v>739</v>
      </c>
      <c r="W63" s="209" t="s">
        <v>76</v>
      </c>
      <c r="X63" s="263"/>
      <c r="Y63" s="331"/>
      <c r="Z63" s="280"/>
      <c r="AA63" s="167" t="s">
        <v>79</v>
      </c>
      <c r="AB63" s="222" t="s">
        <v>79</v>
      </c>
      <c r="AC63" s="222" t="s">
        <v>79</v>
      </c>
      <c r="AD63" s="222" t="s">
        <v>319</v>
      </c>
      <c r="AE63" s="234"/>
      <c r="AF63" s="222" t="s">
        <v>79</v>
      </c>
      <c r="AG63" s="222" t="s">
        <v>79</v>
      </c>
      <c r="AH63" s="221" t="s">
        <v>776</v>
      </c>
      <c r="AI63" s="209" t="s">
        <v>81</v>
      </c>
      <c r="AJ63" s="222">
        <v>2</v>
      </c>
      <c r="AK63" s="222">
        <v>100</v>
      </c>
      <c r="AL63" s="222">
        <v>100</v>
      </c>
      <c r="AM63" s="89" t="s">
        <v>387</v>
      </c>
      <c r="AN63" s="180" t="s">
        <v>117</v>
      </c>
      <c r="AO63" s="150" t="s">
        <v>808</v>
      </c>
      <c r="AP63" s="151" t="s">
        <v>790</v>
      </c>
      <c r="AQ63" s="152">
        <v>42156</v>
      </c>
      <c r="AR63" s="151" t="s">
        <v>809</v>
      </c>
      <c r="AS63" s="197" t="s">
        <v>835</v>
      </c>
      <c r="AT63" s="187"/>
      <c r="AU63" s="102"/>
      <c r="AV63" s="102"/>
      <c r="AW63" s="103"/>
      <c r="AX63" s="101"/>
      <c r="AY63" s="102"/>
      <c r="AZ63" s="102"/>
      <c r="BA63" s="102"/>
      <c r="BB63" s="103"/>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c r="IM63" s="57"/>
      <c r="IN63" s="57"/>
      <c r="IO63" s="57"/>
      <c r="IP63" s="57"/>
      <c r="IQ63" s="57"/>
      <c r="IR63" s="57"/>
      <c r="IS63" s="57"/>
      <c r="IT63" s="57"/>
      <c r="IU63" s="57"/>
      <c r="IV63" s="57"/>
      <c r="IW63" s="57"/>
      <c r="IX63" s="57"/>
      <c r="IY63" s="57"/>
      <c r="IZ63" s="57"/>
      <c r="JA63" s="57"/>
      <c r="JB63" s="57"/>
      <c r="JC63" s="57"/>
      <c r="JD63" s="57"/>
      <c r="JE63" s="57"/>
      <c r="JF63" s="57"/>
      <c r="JG63" s="57"/>
      <c r="JH63" s="57"/>
      <c r="JI63" s="57"/>
      <c r="JJ63" s="57"/>
      <c r="JK63" s="57"/>
      <c r="JL63" s="57"/>
      <c r="JM63" s="57"/>
      <c r="JN63" s="57"/>
      <c r="JO63" s="57"/>
      <c r="JP63" s="57"/>
      <c r="JQ63" s="57"/>
      <c r="JR63" s="57"/>
      <c r="JS63" s="57"/>
      <c r="JT63" s="57"/>
      <c r="JU63" s="57"/>
      <c r="JV63" s="57"/>
      <c r="JW63" s="57"/>
      <c r="JX63" s="57"/>
      <c r="JY63" s="57"/>
      <c r="JZ63" s="57"/>
      <c r="KA63" s="57"/>
      <c r="KB63" s="57"/>
      <c r="KC63" s="57"/>
      <c r="KD63" s="57"/>
      <c r="KE63" s="57"/>
      <c r="KF63" s="57"/>
      <c r="KG63" s="57"/>
      <c r="KH63" s="57"/>
      <c r="KI63" s="57"/>
      <c r="KJ63" s="57"/>
      <c r="KK63" s="57"/>
      <c r="KL63" s="57"/>
      <c r="KM63" s="57"/>
      <c r="KN63" s="57"/>
      <c r="KO63" s="57"/>
      <c r="KP63" s="57"/>
      <c r="KQ63" s="57"/>
      <c r="KR63" s="57"/>
      <c r="KS63" s="57"/>
      <c r="KT63" s="57"/>
      <c r="KU63" s="57"/>
      <c r="KV63" s="57"/>
      <c r="KW63" s="57"/>
      <c r="KX63" s="57"/>
      <c r="KY63" s="57"/>
      <c r="KZ63" s="57"/>
      <c r="LA63" s="57"/>
      <c r="LB63" s="57"/>
      <c r="LC63" s="57"/>
      <c r="LD63" s="57"/>
      <c r="LE63" s="57"/>
      <c r="LF63" s="57"/>
      <c r="LG63" s="57"/>
      <c r="LH63" s="57"/>
      <c r="LI63" s="57"/>
      <c r="LJ63" s="57"/>
      <c r="LK63" s="57"/>
      <c r="LL63" s="57"/>
      <c r="LM63" s="57"/>
      <c r="LN63" s="57"/>
      <c r="LO63" s="57"/>
      <c r="LP63" s="57"/>
      <c r="LQ63" s="57"/>
      <c r="LR63" s="57"/>
      <c r="LS63" s="57"/>
      <c r="LT63" s="57"/>
      <c r="LU63" s="57"/>
      <c r="LV63" s="57"/>
      <c r="LW63" s="57"/>
      <c r="LX63" s="57"/>
      <c r="LY63" s="57"/>
      <c r="LZ63" s="57"/>
      <c r="MA63" s="57"/>
      <c r="MB63" s="57"/>
      <c r="MC63" s="57"/>
      <c r="MD63" s="57"/>
      <c r="ME63" s="57"/>
      <c r="MF63" s="57"/>
      <c r="MG63" s="57"/>
      <c r="MH63" s="57"/>
      <c r="MI63" s="57"/>
    </row>
    <row r="64" spans="1:347" s="105" customFormat="1" ht="153.75" customHeight="1" x14ac:dyDescent="0.35">
      <c r="A64" s="329"/>
      <c r="B64" s="307"/>
      <c r="C64" s="308"/>
      <c r="D64" s="326"/>
      <c r="E64" s="307"/>
      <c r="F64" s="254"/>
      <c r="G64" s="307"/>
      <c r="H64" s="307"/>
      <c r="I64" s="334"/>
      <c r="J64" s="324"/>
      <c r="K64" s="260"/>
      <c r="L64" s="254"/>
      <c r="M64" s="263"/>
      <c r="N64" s="260"/>
      <c r="O64" s="276"/>
      <c r="P64" s="209" t="s">
        <v>90</v>
      </c>
      <c r="Q64" s="234"/>
      <c r="R64" s="222" t="s">
        <v>740</v>
      </c>
      <c r="S64" s="222" t="s">
        <v>741</v>
      </c>
      <c r="T64" s="222" t="s">
        <v>724</v>
      </c>
      <c r="U64" s="222" t="s">
        <v>115</v>
      </c>
      <c r="V64" s="243" t="s">
        <v>742</v>
      </c>
      <c r="W64" s="209" t="s">
        <v>76</v>
      </c>
      <c r="X64" s="263"/>
      <c r="Y64" s="331"/>
      <c r="Z64" s="280"/>
      <c r="AA64" s="167" t="s">
        <v>79</v>
      </c>
      <c r="AB64" s="222" t="s">
        <v>79</v>
      </c>
      <c r="AC64" s="222" t="s">
        <v>79</v>
      </c>
      <c r="AD64" s="222" t="s">
        <v>319</v>
      </c>
      <c r="AE64" s="234"/>
      <c r="AF64" s="222" t="s">
        <v>79</v>
      </c>
      <c r="AG64" s="222" t="s">
        <v>79</v>
      </c>
      <c r="AH64" s="221" t="s">
        <v>777</v>
      </c>
      <c r="AI64" s="209" t="s">
        <v>81</v>
      </c>
      <c r="AJ64" s="222">
        <v>2</v>
      </c>
      <c r="AK64" s="222">
        <v>100</v>
      </c>
      <c r="AL64" s="222">
        <v>100</v>
      </c>
      <c r="AM64" s="89" t="s">
        <v>387</v>
      </c>
      <c r="AN64" s="180" t="s">
        <v>117</v>
      </c>
      <c r="AO64" s="150" t="s">
        <v>810</v>
      </c>
      <c r="AP64" s="151" t="s">
        <v>790</v>
      </c>
      <c r="AQ64" s="152">
        <v>42156</v>
      </c>
      <c r="AR64" s="151" t="s">
        <v>811</v>
      </c>
      <c r="AS64" s="197" t="s">
        <v>836</v>
      </c>
      <c r="AT64" s="187"/>
      <c r="AU64" s="102"/>
      <c r="AV64" s="102"/>
      <c r="AW64" s="103"/>
      <c r="AX64" s="101"/>
      <c r="AY64" s="102"/>
      <c r="AZ64" s="102"/>
      <c r="BA64" s="102"/>
      <c r="BB64" s="103"/>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c r="IT64" s="57"/>
      <c r="IU64" s="57"/>
      <c r="IV64" s="57"/>
      <c r="IW64" s="57"/>
      <c r="IX64" s="57"/>
      <c r="IY64" s="57"/>
      <c r="IZ64" s="57"/>
      <c r="JA64" s="57"/>
      <c r="JB64" s="57"/>
      <c r="JC64" s="57"/>
      <c r="JD64" s="57"/>
      <c r="JE64" s="57"/>
      <c r="JF64" s="57"/>
      <c r="JG64" s="57"/>
      <c r="JH64" s="57"/>
      <c r="JI64" s="57"/>
      <c r="JJ64" s="57"/>
      <c r="JK64" s="57"/>
      <c r="JL64" s="57"/>
      <c r="JM64" s="57"/>
      <c r="JN64" s="57"/>
      <c r="JO64" s="57"/>
      <c r="JP64" s="57"/>
      <c r="JQ64" s="57"/>
      <c r="JR64" s="57"/>
      <c r="JS64" s="57"/>
      <c r="JT64" s="57"/>
      <c r="JU64" s="57"/>
      <c r="JV64" s="57"/>
      <c r="JW64" s="57"/>
      <c r="JX64" s="57"/>
      <c r="JY64" s="57"/>
      <c r="JZ64" s="57"/>
      <c r="KA64" s="57"/>
      <c r="KB64" s="57"/>
      <c r="KC64" s="57"/>
      <c r="KD64" s="57"/>
      <c r="KE64" s="57"/>
      <c r="KF64" s="57"/>
      <c r="KG64" s="57"/>
      <c r="KH64" s="57"/>
      <c r="KI64" s="57"/>
      <c r="KJ64" s="57"/>
      <c r="KK64" s="57"/>
      <c r="KL64" s="57"/>
      <c r="KM64" s="57"/>
      <c r="KN64" s="57"/>
      <c r="KO64" s="57"/>
      <c r="KP64" s="57"/>
      <c r="KQ64" s="57"/>
      <c r="KR64" s="57"/>
      <c r="KS64" s="57"/>
      <c r="KT64" s="57"/>
      <c r="KU64" s="57"/>
      <c r="KV64" s="57"/>
      <c r="KW64" s="57"/>
      <c r="KX64" s="57"/>
      <c r="KY64" s="57"/>
      <c r="KZ64" s="57"/>
      <c r="LA64" s="57"/>
      <c r="LB64" s="57"/>
      <c r="LC64" s="57"/>
      <c r="LD64" s="57"/>
      <c r="LE64" s="57"/>
      <c r="LF64" s="57"/>
      <c r="LG64" s="57"/>
      <c r="LH64" s="57"/>
      <c r="LI64" s="57"/>
      <c r="LJ64" s="57"/>
      <c r="LK64" s="57"/>
      <c r="LL64" s="57"/>
      <c r="LM64" s="57"/>
      <c r="LN64" s="57"/>
      <c r="LO64" s="57"/>
      <c r="LP64" s="57"/>
      <c r="LQ64" s="57"/>
      <c r="LR64" s="57"/>
      <c r="LS64" s="57"/>
      <c r="LT64" s="57"/>
      <c r="LU64" s="57"/>
      <c r="LV64" s="57"/>
      <c r="LW64" s="57"/>
      <c r="LX64" s="57"/>
      <c r="LY64" s="57"/>
      <c r="LZ64" s="57"/>
      <c r="MA64" s="57"/>
      <c r="MB64" s="57"/>
      <c r="MC64" s="57"/>
      <c r="MD64" s="57"/>
      <c r="ME64" s="57"/>
      <c r="MF64" s="57"/>
      <c r="MG64" s="57"/>
      <c r="MH64" s="57"/>
      <c r="MI64" s="57"/>
    </row>
    <row r="65" spans="1:347" s="105" customFormat="1" ht="132.75" customHeight="1" x14ac:dyDescent="0.35">
      <c r="A65" s="329"/>
      <c r="B65" s="307"/>
      <c r="C65" s="308"/>
      <c r="D65" s="326"/>
      <c r="E65" s="307"/>
      <c r="F65" s="254"/>
      <c r="G65" s="307"/>
      <c r="H65" s="307"/>
      <c r="I65" s="334"/>
      <c r="J65" s="324"/>
      <c r="K65" s="260"/>
      <c r="L65" s="254"/>
      <c r="M65" s="263"/>
      <c r="N65" s="260"/>
      <c r="O65" s="276"/>
      <c r="P65" s="209" t="s">
        <v>114</v>
      </c>
      <c r="Q65" s="234"/>
      <c r="R65" s="222" t="s">
        <v>743</v>
      </c>
      <c r="S65" s="305" t="s">
        <v>744</v>
      </c>
      <c r="T65" s="222" t="s">
        <v>724</v>
      </c>
      <c r="U65" s="222" t="s">
        <v>115</v>
      </c>
      <c r="V65" s="243" t="s">
        <v>745</v>
      </c>
      <c r="W65" s="209" t="s">
        <v>76</v>
      </c>
      <c r="X65" s="263"/>
      <c r="Y65" s="331"/>
      <c r="Z65" s="280"/>
      <c r="AA65" s="167" t="s">
        <v>79</v>
      </c>
      <c r="AB65" s="222" t="s">
        <v>79</v>
      </c>
      <c r="AC65" s="222" t="s">
        <v>79</v>
      </c>
      <c r="AD65" s="222" t="s">
        <v>319</v>
      </c>
      <c r="AE65" s="234"/>
      <c r="AF65" s="222" t="s">
        <v>79</v>
      </c>
      <c r="AG65" s="222" t="s">
        <v>79</v>
      </c>
      <c r="AH65" s="221" t="s">
        <v>778</v>
      </c>
      <c r="AI65" s="209" t="s">
        <v>81</v>
      </c>
      <c r="AJ65" s="222">
        <v>2</v>
      </c>
      <c r="AK65" s="222">
        <v>100</v>
      </c>
      <c r="AL65" s="222">
        <v>100</v>
      </c>
      <c r="AM65" s="89" t="s">
        <v>387</v>
      </c>
      <c r="AN65" s="180" t="s">
        <v>117</v>
      </c>
      <c r="AO65" s="150" t="s">
        <v>812</v>
      </c>
      <c r="AP65" s="151" t="s">
        <v>790</v>
      </c>
      <c r="AQ65" s="152">
        <v>42156</v>
      </c>
      <c r="AR65" s="151" t="s">
        <v>813</v>
      </c>
      <c r="AS65" s="197" t="s">
        <v>835</v>
      </c>
      <c r="AT65" s="187"/>
      <c r="AU65" s="102"/>
      <c r="AV65" s="102"/>
      <c r="AW65" s="103"/>
      <c r="AX65" s="101"/>
      <c r="AY65" s="102"/>
      <c r="AZ65" s="102"/>
      <c r="BA65" s="102"/>
      <c r="BB65" s="103"/>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c r="IP65" s="57"/>
      <c r="IQ65" s="57"/>
      <c r="IR65" s="57"/>
      <c r="IS65" s="57"/>
      <c r="IT65" s="57"/>
      <c r="IU65" s="57"/>
      <c r="IV65" s="57"/>
      <c r="IW65" s="57"/>
      <c r="IX65" s="57"/>
      <c r="IY65" s="57"/>
      <c r="IZ65" s="57"/>
      <c r="JA65" s="57"/>
      <c r="JB65" s="57"/>
      <c r="JC65" s="57"/>
      <c r="JD65" s="57"/>
      <c r="JE65" s="57"/>
      <c r="JF65" s="57"/>
      <c r="JG65" s="57"/>
      <c r="JH65" s="57"/>
      <c r="JI65" s="57"/>
      <c r="JJ65" s="57"/>
      <c r="JK65" s="57"/>
      <c r="JL65" s="57"/>
      <c r="JM65" s="57"/>
      <c r="JN65" s="57"/>
      <c r="JO65" s="57"/>
      <c r="JP65" s="57"/>
      <c r="JQ65" s="57"/>
      <c r="JR65" s="57"/>
      <c r="JS65" s="57"/>
      <c r="JT65" s="57"/>
      <c r="JU65" s="57"/>
      <c r="JV65" s="57"/>
      <c r="JW65" s="57"/>
      <c r="JX65" s="57"/>
      <c r="JY65" s="57"/>
      <c r="JZ65" s="57"/>
      <c r="KA65" s="57"/>
      <c r="KB65" s="57"/>
      <c r="KC65" s="57"/>
      <c r="KD65" s="57"/>
      <c r="KE65" s="57"/>
      <c r="KF65" s="57"/>
      <c r="KG65" s="57"/>
      <c r="KH65" s="57"/>
      <c r="KI65" s="57"/>
      <c r="KJ65" s="57"/>
      <c r="KK65" s="57"/>
      <c r="KL65" s="57"/>
      <c r="KM65" s="57"/>
      <c r="KN65" s="57"/>
      <c r="KO65" s="57"/>
      <c r="KP65" s="57"/>
      <c r="KQ65" s="57"/>
      <c r="KR65" s="57"/>
      <c r="KS65" s="57"/>
      <c r="KT65" s="57"/>
      <c r="KU65" s="57"/>
      <c r="KV65" s="57"/>
      <c r="KW65" s="57"/>
      <c r="KX65" s="57"/>
      <c r="KY65" s="57"/>
      <c r="KZ65" s="57"/>
      <c r="LA65" s="57"/>
      <c r="LB65" s="57"/>
      <c r="LC65" s="57"/>
      <c r="LD65" s="57"/>
      <c r="LE65" s="57"/>
      <c r="LF65" s="57"/>
      <c r="LG65" s="57"/>
      <c r="LH65" s="57"/>
      <c r="LI65" s="57"/>
      <c r="LJ65" s="57"/>
      <c r="LK65" s="57"/>
      <c r="LL65" s="57"/>
      <c r="LM65" s="57"/>
      <c r="LN65" s="57"/>
      <c r="LO65" s="57"/>
      <c r="LP65" s="57"/>
      <c r="LQ65" s="57"/>
      <c r="LR65" s="57"/>
      <c r="LS65" s="57"/>
      <c r="LT65" s="57"/>
      <c r="LU65" s="57"/>
      <c r="LV65" s="57"/>
      <c r="LW65" s="57"/>
      <c r="LX65" s="57"/>
      <c r="LY65" s="57"/>
      <c r="LZ65" s="57"/>
      <c r="MA65" s="57"/>
      <c r="MB65" s="57"/>
      <c r="MC65" s="57"/>
      <c r="MD65" s="57"/>
      <c r="ME65" s="57"/>
      <c r="MF65" s="57"/>
      <c r="MG65" s="57"/>
      <c r="MH65" s="57"/>
      <c r="MI65" s="57"/>
    </row>
    <row r="66" spans="1:347" s="105" customFormat="1" ht="98.25" customHeight="1" x14ac:dyDescent="0.35">
      <c r="A66" s="329"/>
      <c r="B66" s="307"/>
      <c r="C66" s="308"/>
      <c r="D66" s="326"/>
      <c r="E66" s="307"/>
      <c r="F66" s="254"/>
      <c r="G66" s="307"/>
      <c r="H66" s="307"/>
      <c r="I66" s="334"/>
      <c r="J66" s="324"/>
      <c r="K66" s="260"/>
      <c r="L66" s="254"/>
      <c r="M66" s="263"/>
      <c r="N66" s="260"/>
      <c r="O66" s="276"/>
      <c r="P66" s="209" t="s">
        <v>74</v>
      </c>
      <c r="Q66" s="234"/>
      <c r="R66" s="222" t="s">
        <v>746</v>
      </c>
      <c r="S66" s="305"/>
      <c r="T66" s="222" t="s">
        <v>724</v>
      </c>
      <c r="U66" s="222" t="s">
        <v>115</v>
      </c>
      <c r="V66" s="243" t="s">
        <v>747</v>
      </c>
      <c r="W66" s="209" t="s">
        <v>76</v>
      </c>
      <c r="X66" s="263"/>
      <c r="Y66" s="331"/>
      <c r="Z66" s="280"/>
      <c r="AA66" s="167" t="s">
        <v>79</v>
      </c>
      <c r="AB66" s="222" t="s">
        <v>79</v>
      </c>
      <c r="AC66" s="222" t="s">
        <v>79</v>
      </c>
      <c r="AD66" s="222" t="s">
        <v>319</v>
      </c>
      <c r="AE66" s="234"/>
      <c r="AF66" s="222" t="s">
        <v>79</v>
      </c>
      <c r="AG66" s="222" t="s">
        <v>79</v>
      </c>
      <c r="AH66" s="221" t="s">
        <v>779</v>
      </c>
      <c r="AI66" s="209" t="s">
        <v>81</v>
      </c>
      <c r="AJ66" s="222">
        <v>2</v>
      </c>
      <c r="AK66" s="222">
        <v>100</v>
      </c>
      <c r="AL66" s="222">
        <v>100</v>
      </c>
      <c r="AM66" s="89" t="s">
        <v>387</v>
      </c>
      <c r="AN66" s="180" t="s">
        <v>117</v>
      </c>
      <c r="AO66" s="150" t="s">
        <v>814</v>
      </c>
      <c r="AP66" s="151" t="s">
        <v>790</v>
      </c>
      <c r="AQ66" s="152">
        <v>42156</v>
      </c>
      <c r="AR66" s="151" t="s">
        <v>815</v>
      </c>
      <c r="AS66" s="197" t="s">
        <v>835</v>
      </c>
      <c r="AT66" s="187"/>
      <c r="AU66" s="102"/>
      <c r="AV66" s="102"/>
      <c r="AW66" s="103"/>
      <c r="AX66" s="101"/>
      <c r="AY66" s="102"/>
      <c r="AZ66" s="102"/>
      <c r="BA66" s="102"/>
      <c r="BB66" s="103"/>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c r="IW66" s="57"/>
      <c r="IX66" s="57"/>
      <c r="IY66" s="57"/>
      <c r="IZ66" s="57"/>
      <c r="JA66" s="57"/>
      <c r="JB66" s="57"/>
      <c r="JC66" s="57"/>
      <c r="JD66" s="57"/>
      <c r="JE66" s="57"/>
      <c r="JF66" s="57"/>
      <c r="JG66" s="57"/>
      <c r="JH66" s="57"/>
      <c r="JI66" s="57"/>
      <c r="JJ66" s="57"/>
      <c r="JK66" s="57"/>
      <c r="JL66" s="57"/>
      <c r="JM66" s="57"/>
      <c r="JN66" s="57"/>
      <c r="JO66" s="57"/>
      <c r="JP66" s="57"/>
      <c r="JQ66" s="57"/>
      <c r="JR66" s="57"/>
      <c r="JS66" s="57"/>
      <c r="JT66" s="57"/>
      <c r="JU66" s="57"/>
      <c r="JV66" s="57"/>
      <c r="JW66" s="57"/>
      <c r="JX66" s="57"/>
      <c r="JY66" s="57"/>
      <c r="JZ66" s="57"/>
      <c r="KA66" s="57"/>
      <c r="KB66" s="57"/>
      <c r="KC66" s="57"/>
      <c r="KD66" s="57"/>
      <c r="KE66" s="57"/>
      <c r="KF66" s="57"/>
      <c r="KG66" s="57"/>
      <c r="KH66" s="57"/>
      <c r="KI66" s="57"/>
      <c r="KJ66" s="57"/>
      <c r="KK66" s="57"/>
      <c r="KL66" s="57"/>
      <c r="KM66" s="57"/>
      <c r="KN66" s="57"/>
      <c r="KO66" s="57"/>
      <c r="KP66" s="57"/>
      <c r="KQ66" s="57"/>
      <c r="KR66" s="57"/>
      <c r="KS66" s="57"/>
      <c r="KT66" s="57"/>
      <c r="KU66" s="57"/>
      <c r="KV66" s="57"/>
      <c r="KW66" s="57"/>
      <c r="KX66" s="57"/>
      <c r="KY66" s="57"/>
      <c r="KZ66" s="57"/>
      <c r="LA66" s="57"/>
      <c r="LB66" s="57"/>
      <c r="LC66" s="57"/>
      <c r="LD66" s="57"/>
      <c r="LE66" s="57"/>
      <c r="LF66" s="57"/>
      <c r="LG66" s="57"/>
      <c r="LH66" s="57"/>
      <c r="LI66" s="57"/>
      <c r="LJ66" s="57"/>
      <c r="LK66" s="57"/>
      <c r="LL66" s="57"/>
      <c r="LM66" s="57"/>
      <c r="LN66" s="57"/>
      <c r="LO66" s="57"/>
      <c r="LP66" s="57"/>
      <c r="LQ66" s="57"/>
      <c r="LR66" s="57"/>
      <c r="LS66" s="57"/>
      <c r="LT66" s="57"/>
      <c r="LU66" s="57"/>
      <c r="LV66" s="57"/>
      <c r="LW66" s="57"/>
      <c r="LX66" s="57"/>
      <c r="LY66" s="57"/>
      <c r="LZ66" s="57"/>
      <c r="MA66" s="57"/>
      <c r="MB66" s="57"/>
      <c r="MC66" s="57"/>
      <c r="MD66" s="57"/>
      <c r="ME66" s="57"/>
      <c r="MF66" s="57"/>
      <c r="MG66" s="57"/>
      <c r="MH66" s="57"/>
      <c r="MI66" s="57"/>
    </row>
    <row r="67" spans="1:347" s="105" customFormat="1" ht="125.25" customHeight="1" x14ac:dyDescent="0.35">
      <c r="A67" s="329"/>
      <c r="B67" s="307"/>
      <c r="C67" s="308"/>
      <c r="D67" s="326"/>
      <c r="E67" s="307"/>
      <c r="F67" s="254"/>
      <c r="G67" s="307"/>
      <c r="H67" s="307"/>
      <c r="I67" s="334"/>
      <c r="J67" s="324"/>
      <c r="K67" s="260"/>
      <c r="L67" s="254"/>
      <c r="M67" s="263"/>
      <c r="N67" s="260"/>
      <c r="O67" s="276"/>
      <c r="P67" s="209" t="s">
        <v>74</v>
      </c>
      <c r="Q67" s="234"/>
      <c r="R67" s="222" t="s">
        <v>748</v>
      </c>
      <c r="S67" s="305"/>
      <c r="T67" s="222" t="s">
        <v>724</v>
      </c>
      <c r="U67" s="222" t="s">
        <v>115</v>
      </c>
      <c r="V67" s="243" t="s">
        <v>749</v>
      </c>
      <c r="W67" s="209" t="s">
        <v>76</v>
      </c>
      <c r="X67" s="263"/>
      <c r="Y67" s="331"/>
      <c r="Z67" s="280"/>
      <c r="AA67" s="167" t="s">
        <v>79</v>
      </c>
      <c r="AB67" s="222" t="s">
        <v>79</v>
      </c>
      <c r="AC67" s="222" t="s">
        <v>79</v>
      </c>
      <c r="AD67" s="222" t="s">
        <v>319</v>
      </c>
      <c r="AE67" s="234"/>
      <c r="AF67" s="222" t="s">
        <v>79</v>
      </c>
      <c r="AG67" s="222" t="s">
        <v>79</v>
      </c>
      <c r="AH67" s="221" t="s">
        <v>780</v>
      </c>
      <c r="AI67" s="209" t="s">
        <v>81</v>
      </c>
      <c r="AJ67" s="222">
        <v>2</v>
      </c>
      <c r="AK67" s="222">
        <v>100</v>
      </c>
      <c r="AL67" s="222">
        <v>100</v>
      </c>
      <c r="AM67" s="89" t="s">
        <v>387</v>
      </c>
      <c r="AN67" s="180" t="s">
        <v>117</v>
      </c>
      <c r="AO67" s="150" t="s">
        <v>814</v>
      </c>
      <c r="AP67" s="151" t="s">
        <v>790</v>
      </c>
      <c r="AQ67" s="152">
        <v>42156</v>
      </c>
      <c r="AR67" s="151" t="s">
        <v>816</v>
      </c>
      <c r="AS67" s="197" t="s">
        <v>835</v>
      </c>
      <c r="AT67" s="187"/>
      <c r="AU67" s="102"/>
      <c r="AV67" s="102"/>
      <c r="AW67" s="103"/>
      <c r="AX67" s="101"/>
      <c r="AY67" s="102"/>
      <c r="AZ67" s="102"/>
      <c r="BA67" s="102"/>
      <c r="BB67" s="103"/>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c r="IS67" s="57"/>
      <c r="IT67" s="57"/>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row>
    <row r="68" spans="1:347" s="105" customFormat="1" ht="162" customHeight="1" x14ac:dyDescent="0.35">
      <c r="A68" s="329"/>
      <c r="B68" s="307"/>
      <c r="C68" s="308"/>
      <c r="D68" s="326"/>
      <c r="E68" s="307"/>
      <c r="F68" s="254"/>
      <c r="G68" s="307"/>
      <c r="H68" s="307"/>
      <c r="I68" s="334"/>
      <c r="J68" s="324"/>
      <c r="K68" s="260"/>
      <c r="L68" s="254"/>
      <c r="M68" s="263"/>
      <c r="N68" s="260"/>
      <c r="O68" s="276"/>
      <c r="P68" s="209" t="s">
        <v>74</v>
      </c>
      <c r="Q68" s="234"/>
      <c r="R68" s="222" t="s">
        <v>750</v>
      </c>
      <c r="S68" s="222" t="s">
        <v>751</v>
      </c>
      <c r="T68" s="222" t="s">
        <v>752</v>
      </c>
      <c r="U68" s="222" t="s">
        <v>115</v>
      </c>
      <c r="V68" s="243" t="s">
        <v>753</v>
      </c>
      <c r="W68" s="209" t="s">
        <v>76</v>
      </c>
      <c r="X68" s="263"/>
      <c r="Y68" s="331"/>
      <c r="Z68" s="280"/>
      <c r="AA68" s="167" t="s">
        <v>79</v>
      </c>
      <c r="AB68" s="222" t="s">
        <v>79</v>
      </c>
      <c r="AC68" s="222" t="s">
        <v>79</v>
      </c>
      <c r="AD68" s="222" t="s">
        <v>319</v>
      </c>
      <c r="AE68" s="234"/>
      <c r="AF68" s="222" t="s">
        <v>79</v>
      </c>
      <c r="AG68" s="222" t="s">
        <v>79</v>
      </c>
      <c r="AH68" s="221" t="s">
        <v>781</v>
      </c>
      <c r="AI68" s="209" t="s">
        <v>81</v>
      </c>
      <c r="AJ68" s="222">
        <v>2</v>
      </c>
      <c r="AK68" s="222">
        <v>100</v>
      </c>
      <c r="AL68" s="222">
        <v>100</v>
      </c>
      <c r="AM68" s="89" t="s">
        <v>387</v>
      </c>
      <c r="AN68" s="180" t="s">
        <v>117</v>
      </c>
      <c r="AO68" s="150" t="s">
        <v>817</v>
      </c>
      <c r="AP68" s="151" t="s">
        <v>818</v>
      </c>
      <c r="AQ68" s="152">
        <v>42005</v>
      </c>
      <c r="AR68" s="151" t="s">
        <v>819</v>
      </c>
      <c r="AS68" s="197" t="s">
        <v>835</v>
      </c>
      <c r="AT68" s="187"/>
      <c r="AU68" s="102"/>
      <c r="AV68" s="102"/>
      <c r="AW68" s="103"/>
      <c r="AX68" s="101"/>
      <c r="AY68" s="102"/>
      <c r="AZ68" s="102"/>
      <c r="BA68" s="102"/>
      <c r="BB68" s="103"/>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c r="IM68" s="57"/>
      <c r="IN68" s="57"/>
      <c r="IO68" s="57"/>
      <c r="IP68" s="57"/>
      <c r="IQ68" s="57"/>
      <c r="IR68" s="57"/>
      <c r="IS68" s="57"/>
      <c r="IT68" s="57"/>
      <c r="IU68" s="57"/>
      <c r="IV68" s="57"/>
      <c r="IW68" s="57"/>
      <c r="IX68" s="57"/>
      <c r="IY68" s="57"/>
      <c r="IZ68" s="57"/>
      <c r="JA68" s="57"/>
      <c r="JB68" s="57"/>
      <c r="JC68" s="57"/>
      <c r="JD68" s="57"/>
      <c r="JE68" s="57"/>
      <c r="JF68" s="57"/>
      <c r="JG68" s="57"/>
      <c r="JH68" s="57"/>
      <c r="JI68" s="57"/>
      <c r="JJ68" s="57"/>
      <c r="JK68" s="57"/>
      <c r="JL68" s="57"/>
      <c r="JM68" s="57"/>
      <c r="JN68" s="57"/>
      <c r="JO68" s="57"/>
      <c r="JP68" s="57"/>
      <c r="JQ68" s="57"/>
      <c r="JR68" s="57"/>
      <c r="JS68" s="57"/>
      <c r="JT68" s="57"/>
      <c r="JU68" s="57"/>
      <c r="JV68" s="57"/>
      <c r="JW68" s="57"/>
      <c r="JX68" s="57"/>
      <c r="JY68" s="57"/>
      <c r="JZ68" s="57"/>
      <c r="KA68" s="57"/>
      <c r="KB68" s="57"/>
      <c r="KC68" s="57"/>
      <c r="KD68" s="57"/>
      <c r="KE68" s="57"/>
      <c r="KF68" s="57"/>
      <c r="KG68" s="57"/>
      <c r="KH68" s="57"/>
      <c r="KI68" s="57"/>
      <c r="KJ68" s="57"/>
      <c r="KK68" s="57"/>
      <c r="KL68" s="57"/>
      <c r="KM68" s="57"/>
      <c r="KN68" s="57"/>
      <c r="KO68" s="57"/>
      <c r="KP68" s="57"/>
      <c r="KQ68" s="57"/>
      <c r="KR68" s="57"/>
      <c r="KS68" s="57"/>
      <c r="KT68" s="57"/>
      <c r="KU68" s="57"/>
      <c r="KV68" s="57"/>
      <c r="KW68" s="57"/>
      <c r="KX68" s="57"/>
      <c r="KY68" s="57"/>
      <c r="KZ68" s="57"/>
      <c r="LA68" s="57"/>
      <c r="LB68" s="57"/>
      <c r="LC68" s="57"/>
      <c r="LD68" s="57"/>
      <c r="LE68" s="57"/>
      <c r="LF68" s="57"/>
      <c r="LG68" s="57"/>
      <c r="LH68" s="57"/>
      <c r="LI68" s="57"/>
      <c r="LJ68" s="57"/>
      <c r="LK68" s="57"/>
      <c r="LL68" s="57"/>
      <c r="LM68" s="57"/>
      <c r="LN68" s="57"/>
      <c r="LO68" s="57"/>
      <c r="LP68" s="57"/>
      <c r="LQ68" s="57"/>
      <c r="LR68" s="57"/>
      <c r="LS68" s="57"/>
      <c r="LT68" s="57"/>
      <c r="LU68" s="57"/>
      <c r="LV68" s="57"/>
      <c r="LW68" s="57"/>
      <c r="LX68" s="57"/>
      <c r="LY68" s="57"/>
      <c r="LZ68" s="57"/>
      <c r="MA68" s="57"/>
      <c r="MB68" s="57"/>
      <c r="MC68" s="57"/>
      <c r="MD68" s="57"/>
      <c r="ME68" s="57"/>
      <c r="MF68" s="57"/>
      <c r="MG68" s="57"/>
      <c r="MH68" s="57"/>
      <c r="MI68" s="57"/>
    </row>
    <row r="69" spans="1:347" s="105" customFormat="1" ht="240" customHeight="1" x14ac:dyDescent="0.35">
      <c r="A69" s="329"/>
      <c r="B69" s="307"/>
      <c r="C69" s="308"/>
      <c r="D69" s="326"/>
      <c r="E69" s="307"/>
      <c r="F69" s="254"/>
      <c r="G69" s="307"/>
      <c r="H69" s="307"/>
      <c r="I69" s="334"/>
      <c r="J69" s="324"/>
      <c r="K69" s="260"/>
      <c r="L69" s="254"/>
      <c r="M69" s="263"/>
      <c r="N69" s="260"/>
      <c r="O69" s="276"/>
      <c r="P69" s="209" t="s">
        <v>74</v>
      </c>
      <c r="Q69" s="234"/>
      <c r="R69" s="222" t="s">
        <v>754</v>
      </c>
      <c r="S69" s="222" t="s">
        <v>751</v>
      </c>
      <c r="T69" s="222" t="s">
        <v>724</v>
      </c>
      <c r="U69" s="222" t="s">
        <v>115</v>
      </c>
      <c r="V69" s="243" t="s">
        <v>755</v>
      </c>
      <c r="W69" s="209" t="s">
        <v>76</v>
      </c>
      <c r="X69" s="263"/>
      <c r="Y69" s="331"/>
      <c r="Z69" s="280"/>
      <c r="AA69" s="167" t="s">
        <v>79</v>
      </c>
      <c r="AB69" s="222" t="s">
        <v>79</v>
      </c>
      <c r="AC69" s="222" t="s">
        <v>79</v>
      </c>
      <c r="AD69" s="222" t="s">
        <v>319</v>
      </c>
      <c r="AE69" s="234"/>
      <c r="AF69" s="222" t="s">
        <v>79</v>
      </c>
      <c r="AG69" s="222" t="s">
        <v>79</v>
      </c>
      <c r="AH69" s="221" t="s">
        <v>782</v>
      </c>
      <c r="AI69" s="209" t="s">
        <v>81</v>
      </c>
      <c r="AJ69" s="222">
        <v>2</v>
      </c>
      <c r="AK69" s="222">
        <v>100</v>
      </c>
      <c r="AL69" s="222">
        <v>100</v>
      </c>
      <c r="AM69" s="89" t="s">
        <v>387</v>
      </c>
      <c r="AN69" s="180" t="s">
        <v>117</v>
      </c>
      <c r="AO69" s="150" t="s">
        <v>820</v>
      </c>
      <c r="AP69" s="151" t="s">
        <v>821</v>
      </c>
      <c r="AQ69" s="152">
        <v>42005</v>
      </c>
      <c r="AR69" s="151" t="s">
        <v>822</v>
      </c>
      <c r="AS69" s="197" t="s">
        <v>835</v>
      </c>
      <c r="AT69" s="187"/>
      <c r="AU69" s="102"/>
      <c r="AV69" s="102"/>
      <c r="AW69" s="103"/>
      <c r="AX69" s="101"/>
      <c r="AY69" s="102"/>
      <c r="AZ69" s="102"/>
      <c r="BA69" s="102"/>
      <c r="BB69" s="103"/>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c r="IT69" s="57"/>
      <c r="IU69" s="57"/>
      <c r="IV69" s="57"/>
      <c r="IW69" s="57"/>
      <c r="IX69" s="57"/>
      <c r="IY69" s="57"/>
      <c r="IZ69" s="57"/>
      <c r="JA69" s="57"/>
      <c r="JB69" s="57"/>
      <c r="JC69" s="57"/>
      <c r="JD69" s="57"/>
      <c r="JE69" s="57"/>
      <c r="JF69" s="57"/>
      <c r="JG69" s="57"/>
      <c r="JH69" s="57"/>
      <c r="JI69" s="57"/>
      <c r="JJ69" s="57"/>
      <c r="JK69" s="57"/>
      <c r="JL69" s="57"/>
      <c r="JM69" s="57"/>
      <c r="JN69" s="57"/>
      <c r="JO69" s="57"/>
      <c r="JP69" s="57"/>
      <c r="JQ69" s="57"/>
      <c r="JR69" s="57"/>
      <c r="JS69" s="57"/>
      <c r="JT69" s="57"/>
      <c r="JU69" s="57"/>
      <c r="JV69" s="57"/>
      <c r="JW69" s="57"/>
      <c r="JX69" s="57"/>
      <c r="JY69" s="57"/>
      <c r="JZ69" s="57"/>
      <c r="KA69" s="57"/>
      <c r="KB69" s="57"/>
      <c r="KC69" s="57"/>
      <c r="KD69" s="57"/>
      <c r="KE69" s="57"/>
      <c r="KF69" s="57"/>
      <c r="KG69" s="57"/>
      <c r="KH69" s="57"/>
      <c r="KI69" s="57"/>
      <c r="KJ69" s="57"/>
      <c r="KK69" s="57"/>
      <c r="KL69" s="57"/>
      <c r="KM69" s="57"/>
      <c r="KN69" s="57"/>
      <c r="KO69" s="57"/>
      <c r="KP69" s="57"/>
      <c r="KQ69" s="57"/>
      <c r="KR69" s="57"/>
      <c r="KS69" s="57"/>
      <c r="KT69" s="57"/>
      <c r="KU69" s="57"/>
      <c r="KV69" s="57"/>
      <c r="KW69" s="57"/>
      <c r="KX69" s="57"/>
      <c r="KY69" s="57"/>
      <c r="KZ69" s="57"/>
      <c r="LA69" s="57"/>
      <c r="LB69" s="57"/>
      <c r="LC69" s="57"/>
      <c r="LD69" s="57"/>
      <c r="LE69" s="57"/>
      <c r="LF69" s="57"/>
      <c r="LG69" s="57"/>
      <c r="LH69" s="57"/>
      <c r="LI69" s="57"/>
      <c r="LJ69" s="57"/>
      <c r="LK69" s="57"/>
      <c r="LL69" s="57"/>
      <c r="LM69" s="57"/>
      <c r="LN69" s="57"/>
      <c r="LO69" s="57"/>
      <c r="LP69" s="57"/>
      <c r="LQ69" s="57"/>
      <c r="LR69" s="57"/>
      <c r="LS69" s="57"/>
      <c r="LT69" s="57"/>
      <c r="LU69" s="57"/>
      <c r="LV69" s="57"/>
      <c r="LW69" s="57"/>
      <c r="LX69" s="57"/>
      <c r="LY69" s="57"/>
      <c r="LZ69" s="57"/>
      <c r="MA69" s="57"/>
      <c r="MB69" s="57"/>
      <c r="MC69" s="57"/>
      <c r="MD69" s="57"/>
      <c r="ME69" s="57"/>
      <c r="MF69" s="57"/>
      <c r="MG69" s="57"/>
      <c r="MH69" s="57"/>
      <c r="MI69" s="57"/>
    </row>
    <row r="70" spans="1:347" s="105" customFormat="1" ht="246" customHeight="1" x14ac:dyDescent="0.35">
      <c r="A70" s="329"/>
      <c r="B70" s="307"/>
      <c r="C70" s="308"/>
      <c r="D70" s="326"/>
      <c r="E70" s="307"/>
      <c r="F70" s="254"/>
      <c r="G70" s="307"/>
      <c r="H70" s="307"/>
      <c r="I70" s="334"/>
      <c r="J70" s="324"/>
      <c r="K70" s="260"/>
      <c r="L70" s="254"/>
      <c r="M70" s="263"/>
      <c r="N70" s="260"/>
      <c r="O70" s="276"/>
      <c r="P70" s="209" t="s">
        <v>74</v>
      </c>
      <c r="Q70" s="234"/>
      <c r="R70" s="222" t="s">
        <v>756</v>
      </c>
      <c r="S70" s="222" t="s">
        <v>757</v>
      </c>
      <c r="T70" s="222" t="s">
        <v>724</v>
      </c>
      <c r="U70" s="222" t="s">
        <v>115</v>
      </c>
      <c r="V70" s="243" t="s">
        <v>758</v>
      </c>
      <c r="W70" s="209" t="s">
        <v>76</v>
      </c>
      <c r="X70" s="263"/>
      <c r="Y70" s="331"/>
      <c r="Z70" s="280"/>
      <c r="AA70" s="167" t="s">
        <v>79</v>
      </c>
      <c r="AB70" s="222" t="s">
        <v>79</v>
      </c>
      <c r="AC70" s="222" t="s">
        <v>79</v>
      </c>
      <c r="AD70" s="222" t="s">
        <v>319</v>
      </c>
      <c r="AE70" s="234"/>
      <c r="AF70" s="222" t="s">
        <v>79</v>
      </c>
      <c r="AG70" s="222" t="s">
        <v>79</v>
      </c>
      <c r="AH70" s="221" t="s">
        <v>783</v>
      </c>
      <c r="AI70" s="209" t="s">
        <v>123</v>
      </c>
      <c r="AJ70" s="222">
        <v>2</v>
      </c>
      <c r="AK70" s="222">
        <v>100</v>
      </c>
      <c r="AL70" s="222">
        <v>100</v>
      </c>
      <c r="AM70" s="106" t="s">
        <v>714</v>
      </c>
      <c r="AN70" s="181" t="s">
        <v>788</v>
      </c>
      <c r="AO70" s="150" t="s">
        <v>823</v>
      </c>
      <c r="AP70" s="151" t="s">
        <v>790</v>
      </c>
      <c r="AQ70" s="152">
        <v>42156</v>
      </c>
      <c r="AR70" s="151" t="s">
        <v>824</v>
      </c>
      <c r="AS70" s="197" t="s">
        <v>835</v>
      </c>
      <c r="AT70" s="187"/>
      <c r="AU70" s="102"/>
      <c r="AV70" s="102"/>
      <c r="AW70" s="103"/>
      <c r="AX70" s="101"/>
      <c r="AY70" s="102"/>
      <c r="AZ70" s="102"/>
      <c r="BA70" s="102"/>
      <c r="BB70" s="103"/>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c r="IT70" s="57"/>
      <c r="IU70" s="57"/>
      <c r="IV70" s="57"/>
      <c r="IW70" s="57"/>
      <c r="IX70" s="57"/>
      <c r="IY70" s="57"/>
      <c r="IZ70" s="57"/>
      <c r="JA70" s="57"/>
      <c r="JB70" s="57"/>
      <c r="JC70" s="57"/>
      <c r="JD70" s="57"/>
      <c r="JE70" s="57"/>
      <c r="JF70" s="57"/>
      <c r="JG70" s="57"/>
      <c r="JH70" s="57"/>
      <c r="JI70" s="57"/>
      <c r="JJ70" s="57"/>
      <c r="JK70" s="57"/>
      <c r="JL70" s="57"/>
      <c r="JM70" s="57"/>
      <c r="JN70" s="57"/>
      <c r="JO70" s="57"/>
      <c r="JP70" s="57"/>
      <c r="JQ70" s="57"/>
      <c r="JR70" s="57"/>
      <c r="JS70" s="57"/>
      <c r="JT70" s="57"/>
      <c r="JU70" s="57"/>
      <c r="JV70" s="57"/>
      <c r="JW70" s="57"/>
      <c r="JX70" s="57"/>
      <c r="JY70" s="57"/>
      <c r="JZ70" s="57"/>
      <c r="KA70" s="57"/>
      <c r="KB70" s="57"/>
      <c r="KC70" s="57"/>
      <c r="KD70" s="57"/>
      <c r="KE70" s="57"/>
      <c r="KF70" s="57"/>
      <c r="KG70" s="57"/>
      <c r="KH70" s="57"/>
      <c r="KI70" s="57"/>
      <c r="KJ70" s="57"/>
      <c r="KK70" s="57"/>
      <c r="KL70" s="57"/>
      <c r="KM70" s="57"/>
      <c r="KN70" s="57"/>
      <c r="KO70" s="57"/>
      <c r="KP70" s="57"/>
      <c r="KQ70" s="57"/>
      <c r="KR70" s="57"/>
      <c r="KS70" s="57"/>
      <c r="KT70" s="57"/>
      <c r="KU70" s="57"/>
      <c r="KV70" s="57"/>
      <c r="KW70" s="57"/>
      <c r="KX70" s="57"/>
      <c r="KY70" s="57"/>
      <c r="KZ70" s="57"/>
      <c r="LA70" s="57"/>
      <c r="LB70" s="57"/>
      <c r="LC70" s="57"/>
      <c r="LD70" s="57"/>
      <c r="LE70" s="57"/>
      <c r="LF70" s="57"/>
      <c r="LG70" s="57"/>
      <c r="LH70" s="57"/>
      <c r="LI70" s="57"/>
      <c r="LJ70" s="57"/>
      <c r="LK70" s="57"/>
      <c r="LL70" s="57"/>
      <c r="LM70" s="57"/>
      <c r="LN70" s="57"/>
      <c r="LO70" s="57"/>
      <c r="LP70" s="57"/>
      <c r="LQ70" s="57"/>
      <c r="LR70" s="57"/>
      <c r="LS70" s="57"/>
      <c r="LT70" s="57"/>
      <c r="LU70" s="57"/>
      <c r="LV70" s="57"/>
      <c r="LW70" s="57"/>
      <c r="LX70" s="57"/>
      <c r="LY70" s="57"/>
      <c r="LZ70" s="57"/>
      <c r="MA70" s="57"/>
      <c r="MB70" s="57"/>
      <c r="MC70" s="57"/>
      <c r="MD70" s="57"/>
      <c r="ME70" s="57"/>
      <c r="MF70" s="57"/>
      <c r="MG70" s="57"/>
      <c r="MH70" s="57"/>
      <c r="MI70" s="57"/>
    </row>
    <row r="71" spans="1:347" s="105" customFormat="1" ht="170.25" customHeight="1" x14ac:dyDescent="0.35">
      <c r="A71" s="329"/>
      <c r="B71" s="307"/>
      <c r="C71" s="308"/>
      <c r="D71" s="326"/>
      <c r="E71" s="307"/>
      <c r="F71" s="254"/>
      <c r="G71" s="307"/>
      <c r="H71" s="307"/>
      <c r="I71" s="334"/>
      <c r="J71" s="324"/>
      <c r="K71" s="260"/>
      <c r="L71" s="254"/>
      <c r="M71" s="263"/>
      <c r="N71" s="260"/>
      <c r="O71" s="276"/>
      <c r="P71" s="209" t="s">
        <v>114</v>
      </c>
      <c r="Q71" s="234"/>
      <c r="R71" s="222" t="s">
        <v>759</v>
      </c>
      <c r="S71" s="222" t="s">
        <v>760</v>
      </c>
      <c r="T71" s="222" t="s">
        <v>724</v>
      </c>
      <c r="U71" s="222" t="s">
        <v>115</v>
      </c>
      <c r="V71" s="243" t="s">
        <v>761</v>
      </c>
      <c r="W71" s="209" t="s">
        <v>76</v>
      </c>
      <c r="X71" s="263"/>
      <c r="Y71" s="331"/>
      <c r="Z71" s="280"/>
      <c r="AA71" s="167" t="s">
        <v>79</v>
      </c>
      <c r="AB71" s="222" t="s">
        <v>79</v>
      </c>
      <c r="AC71" s="222" t="s">
        <v>79</v>
      </c>
      <c r="AD71" s="222" t="s">
        <v>319</v>
      </c>
      <c r="AE71" s="234"/>
      <c r="AF71" s="222" t="s">
        <v>79</v>
      </c>
      <c r="AG71" s="222" t="s">
        <v>79</v>
      </c>
      <c r="AH71" s="221" t="s">
        <v>784</v>
      </c>
      <c r="AI71" s="209" t="s">
        <v>123</v>
      </c>
      <c r="AJ71" s="222">
        <v>2</v>
      </c>
      <c r="AK71" s="222">
        <v>100</v>
      </c>
      <c r="AL71" s="222">
        <v>100</v>
      </c>
      <c r="AM71" s="106" t="s">
        <v>714</v>
      </c>
      <c r="AN71" s="181" t="s">
        <v>788</v>
      </c>
      <c r="AO71" s="150" t="s">
        <v>825</v>
      </c>
      <c r="AP71" s="151" t="s">
        <v>826</v>
      </c>
      <c r="AQ71" s="152">
        <v>42005</v>
      </c>
      <c r="AR71" s="151" t="s">
        <v>827</v>
      </c>
      <c r="AS71" s="197" t="s">
        <v>835</v>
      </c>
      <c r="AT71" s="187"/>
      <c r="AU71" s="102"/>
      <c r="AV71" s="102"/>
      <c r="AW71" s="103"/>
      <c r="AX71" s="101"/>
      <c r="AY71" s="102"/>
      <c r="AZ71" s="102"/>
      <c r="BA71" s="102"/>
      <c r="BB71" s="103"/>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7"/>
      <c r="IN71" s="57"/>
      <c r="IO71" s="57"/>
      <c r="IP71" s="57"/>
      <c r="IQ71" s="57"/>
      <c r="IR71" s="57"/>
      <c r="IS71" s="57"/>
      <c r="IT71" s="57"/>
      <c r="IU71" s="57"/>
      <c r="IV71" s="57"/>
      <c r="IW71" s="57"/>
      <c r="IX71" s="57"/>
      <c r="IY71" s="57"/>
      <c r="IZ71" s="57"/>
      <c r="JA71" s="57"/>
      <c r="JB71" s="57"/>
      <c r="JC71" s="57"/>
      <c r="JD71" s="57"/>
      <c r="JE71" s="57"/>
      <c r="JF71" s="57"/>
      <c r="JG71" s="57"/>
      <c r="JH71" s="57"/>
      <c r="JI71" s="57"/>
      <c r="JJ71" s="57"/>
      <c r="JK71" s="57"/>
      <c r="JL71" s="57"/>
      <c r="JM71" s="57"/>
      <c r="JN71" s="57"/>
      <c r="JO71" s="57"/>
      <c r="JP71" s="57"/>
      <c r="JQ71" s="57"/>
      <c r="JR71" s="57"/>
      <c r="JS71" s="57"/>
      <c r="JT71" s="57"/>
      <c r="JU71" s="57"/>
      <c r="JV71" s="57"/>
      <c r="JW71" s="57"/>
      <c r="JX71" s="57"/>
      <c r="JY71" s="57"/>
      <c r="JZ71" s="57"/>
      <c r="KA71" s="57"/>
      <c r="KB71" s="57"/>
      <c r="KC71" s="57"/>
      <c r="KD71" s="57"/>
      <c r="KE71" s="57"/>
      <c r="KF71" s="57"/>
      <c r="KG71" s="57"/>
      <c r="KH71" s="57"/>
      <c r="KI71" s="57"/>
      <c r="KJ71" s="57"/>
      <c r="KK71" s="57"/>
      <c r="KL71" s="57"/>
      <c r="KM71" s="57"/>
      <c r="KN71" s="57"/>
      <c r="KO71" s="57"/>
      <c r="KP71" s="57"/>
      <c r="KQ71" s="57"/>
      <c r="KR71" s="57"/>
      <c r="KS71" s="57"/>
      <c r="KT71" s="57"/>
      <c r="KU71" s="57"/>
      <c r="KV71" s="57"/>
      <c r="KW71" s="57"/>
      <c r="KX71" s="57"/>
      <c r="KY71" s="57"/>
      <c r="KZ71" s="57"/>
      <c r="LA71" s="57"/>
      <c r="LB71" s="57"/>
      <c r="LC71" s="57"/>
      <c r="LD71" s="57"/>
      <c r="LE71" s="57"/>
      <c r="LF71" s="57"/>
      <c r="LG71" s="57"/>
      <c r="LH71" s="57"/>
      <c r="LI71" s="57"/>
      <c r="LJ71" s="57"/>
      <c r="LK71" s="57"/>
      <c r="LL71" s="57"/>
      <c r="LM71" s="57"/>
      <c r="LN71" s="57"/>
      <c r="LO71" s="57"/>
      <c r="LP71" s="57"/>
      <c r="LQ71" s="57"/>
      <c r="LR71" s="57"/>
      <c r="LS71" s="57"/>
      <c r="LT71" s="57"/>
      <c r="LU71" s="57"/>
      <c r="LV71" s="57"/>
      <c r="LW71" s="57"/>
      <c r="LX71" s="57"/>
      <c r="LY71" s="57"/>
      <c r="LZ71" s="57"/>
      <c r="MA71" s="57"/>
      <c r="MB71" s="57"/>
      <c r="MC71" s="57"/>
      <c r="MD71" s="57"/>
      <c r="ME71" s="57"/>
      <c r="MF71" s="57"/>
      <c r="MG71" s="57"/>
      <c r="MH71" s="57"/>
      <c r="MI71" s="57"/>
    </row>
    <row r="72" spans="1:347" s="105" customFormat="1" ht="174" customHeight="1" x14ac:dyDescent="0.35">
      <c r="A72" s="329"/>
      <c r="B72" s="307"/>
      <c r="C72" s="308"/>
      <c r="D72" s="326"/>
      <c r="E72" s="307"/>
      <c r="F72" s="254"/>
      <c r="G72" s="307"/>
      <c r="H72" s="307"/>
      <c r="I72" s="334"/>
      <c r="J72" s="324"/>
      <c r="K72" s="260"/>
      <c r="L72" s="254"/>
      <c r="M72" s="263"/>
      <c r="N72" s="260"/>
      <c r="O72" s="276"/>
      <c r="P72" s="209" t="s">
        <v>74</v>
      </c>
      <c r="Q72" s="234"/>
      <c r="R72" s="222" t="s">
        <v>762</v>
      </c>
      <c r="S72" s="222" t="s">
        <v>763</v>
      </c>
      <c r="T72" s="222" t="s">
        <v>724</v>
      </c>
      <c r="U72" s="222" t="s">
        <v>115</v>
      </c>
      <c r="V72" s="243" t="s">
        <v>764</v>
      </c>
      <c r="W72" s="209" t="s">
        <v>76</v>
      </c>
      <c r="X72" s="263"/>
      <c r="Y72" s="331"/>
      <c r="Z72" s="280"/>
      <c r="AA72" s="167" t="s">
        <v>79</v>
      </c>
      <c r="AB72" s="222" t="s">
        <v>79</v>
      </c>
      <c r="AC72" s="222" t="s">
        <v>79</v>
      </c>
      <c r="AD72" s="222" t="s">
        <v>319</v>
      </c>
      <c r="AE72" s="234"/>
      <c r="AF72" s="222" t="s">
        <v>79</v>
      </c>
      <c r="AG72" s="222" t="s">
        <v>79</v>
      </c>
      <c r="AH72" s="221" t="s">
        <v>785</v>
      </c>
      <c r="AI72" s="209" t="s">
        <v>81</v>
      </c>
      <c r="AJ72" s="222">
        <v>2</v>
      </c>
      <c r="AK72" s="222">
        <v>100</v>
      </c>
      <c r="AL72" s="222">
        <v>100</v>
      </c>
      <c r="AM72" s="89" t="s">
        <v>387</v>
      </c>
      <c r="AN72" s="180" t="s">
        <v>117</v>
      </c>
      <c r="AO72" s="150" t="s">
        <v>828</v>
      </c>
      <c r="AP72" s="151" t="s">
        <v>829</v>
      </c>
      <c r="AQ72" s="152">
        <v>42156</v>
      </c>
      <c r="AR72" s="151" t="s">
        <v>830</v>
      </c>
      <c r="AS72" s="197" t="s">
        <v>835</v>
      </c>
      <c r="AT72" s="187"/>
      <c r="AU72" s="102"/>
      <c r="AV72" s="102"/>
      <c r="AW72" s="103"/>
      <c r="AX72" s="101"/>
      <c r="AY72" s="102"/>
      <c r="AZ72" s="102"/>
      <c r="BA72" s="102"/>
      <c r="BB72" s="103"/>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c r="IN72" s="57"/>
      <c r="IO72" s="57"/>
      <c r="IP72" s="57"/>
      <c r="IQ72" s="57"/>
      <c r="IR72" s="57"/>
      <c r="IS72" s="57"/>
      <c r="IT72" s="57"/>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row>
    <row r="73" spans="1:347" s="105" customFormat="1" ht="174.75" customHeight="1" x14ac:dyDescent="0.35">
      <c r="A73" s="329"/>
      <c r="B73" s="307"/>
      <c r="C73" s="308"/>
      <c r="D73" s="326"/>
      <c r="E73" s="307"/>
      <c r="F73" s="254"/>
      <c r="G73" s="307"/>
      <c r="H73" s="307"/>
      <c r="I73" s="334"/>
      <c r="J73" s="324"/>
      <c r="K73" s="260"/>
      <c r="L73" s="254"/>
      <c r="M73" s="263"/>
      <c r="N73" s="260"/>
      <c r="O73" s="276"/>
      <c r="P73" s="209" t="s">
        <v>114</v>
      </c>
      <c r="Q73" s="234"/>
      <c r="R73" s="222" t="s">
        <v>765</v>
      </c>
      <c r="S73" s="222" t="s">
        <v>766</v>
      </c>
      <c r="T73" s="199" t="s">
        <v>724</v>
      </c>
      <c r="U73" s="222" t="s">
        <v>115</v>
      </c>
      <c r="V73" s="243" t="s">
        <v>767</v>
      </c>
      <c r="W73" s="209" t="s">
        <v>76</v>
      </c>
      <c r="X73" s="263"/>
      <c r="Y73" s="331"/>
      <c r="Z73" s="280"/>
      <c r="AA73" s="167" t="s">
        <v>79</v>
      </c>
      <c r="AB73" s="222" t="s">
        <v>79</v>
      </c>
      <c r="AC73" s="222" t="s">
        <v>79</v>
      </c>
      <c r="AD73" s="222" t="s">
        <v>319</v>
      </c>
      <c r="AE73" s="234"/>
      <c r="AF73" s="222" t="s">
        <v>79</v>
      </c>
      <c r="AG73" s="222" t="s">
        <v>79</v>
      </c>
      <c r="AH73" s="221" t="s">
        <v>786</v>
      </c>
      <c r="AI73" s="209" t="s">
        <v>81</v>
      </c>
      <c r="AJ73" s="222">
        <v>2</v>
      </c>
      <c r="AK73" s="222">
        <v>100</v>
      </c>
      <c r="AL73" s="222">
        <v>100</v>
      </c>
      <c r="AM73" s="89" t="s">
        <v>1092</v>
      </c>
      <c r="AN73" s="180" t="s">
        <v>117</v>
      </c>
      <c r="AO73" s="150" t="s">
        <v>831</v>
      </c>
      <c r="AP73" s="151" t="s">
        <v>790</v>
      </c>
      <c r="AQ73" s="152">
        <v>42370</v>
      </c>
      <c r="AR73" s="151" t="s">
        <v>832</v>
      </c>
      <c r="AS73" s="197" t="s">
        <v>835</v>
      </c>
      <c r="AT73" s="187"/>
      <c r="AU73" s="102"/>
      <c r="AV73" s="102"/>
      <c r="AW73" s="103"/>
      <c r="AX73" s="101"/>
      <c r="AY73" s="102"/>
      <c r="AZ73" s="102"/>
      <c r="BA73" s="102"/>
      <c r="BB73" s="103"/>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X73" s="57"/>
      <c r="FY73" s="57"/>
      <c r="FZ73" s="57"/>
      <c r="GA73" s="57"/>
      <c r="GB73" s="57"/>
      <c r="GC73" s="57"/>
      <c r="GD73" s="57"/>
      <c r="GE73" s="57"/>
      <c r="GF73" s="57"/>
      <c r="GG73" s="57"/>
      <c r="GH73" s="57"/>
      <c r="GI73" s="57"/>
      <c r="GJ73" s="57"/>
      <c r="GK73" s="57"/>
      <c r="GL73" s="57"/>
      <c r="GM73" s="57"/>
      <c r="GN73" s="57"/>
      <c r="GO73" s="57"/>
      <c r="GP73" s="57"/>
      <c r="GQ73" s="57"/>
      <c r="GR73" s="57"/>
      <c r="GS73" s="57"/>
      <c r="GT73" s="57"/>
      <c r="GU73" s="57"/>
      <c r="GV73" s="57"/>
      <c r="GW73" s="57"/>
      <c r="GX73" s="57"/>
      <c r="GY73" s="57"/>
      <c r="GZ73" s="57"/>
      <c r="HA73" s="57"/>
      <c r="HB73" s="57"/>
      <c r="HC73" s="57"/>
      <c r="HD73" s="57"/>
      <c r="HE73" s="57"/>
      <c r="HF73" s="57"/>
      <c r="HG73" s="57"/>
      <c r="HH73" s="57"/>
      <c r="HI73" s="57"/>
      <c r="HJ73" s="57"/>
      <c r="HK73" s="57"/>
      <c r="HL73" s="57"/>
      <c r="HM73" s="57"/>
      <c r="HN73" s="57"/>
      <c r="HO73" s="57"/>
      <c r="HP73" s="57"/>
      <c r="HQ73" s="57"/>
      <c r="HR73" s="57"/>
      <c r="HS73" s="57"/>
      <c r="HT73" s="57"/>
      <c r="HU73" s="57"/>
      <c r="HV73" s="57"/>
      <c r="HW73" s="57"/>
      <c r="HX73" s="57"/>
      <c r="HY73" s="57"/>
      <c r="HZ73" s="57"/>
      <c r="IA73" s="57"/>
      <c r="IB73" s="57"/>
      <c r="IC73" s="57"/>
      <c r="ID73" s="57"/>
      <c r="IE73" s="57"/>
      <c r="IF73" s="57"/>
      <c r="IG73" s="57"/>
      <c r="IH73" s="57"/>
      <c r="II73" s="57"/>
      <c r="IJ73" s="57"/>
      <c r="IK73" s="57"/>
      <c r="IL73" s="57"/>
      <c r="IM73" s="57"/>
      <c r="IN73" s="57"/>
      <c r="IO73" s="57"/>
      <c r="IP73" s="57"/>
      <c r="IQ73" s="57"/>
      <c r="IR73" s="57"/>
      <c r="IS73" s="57"/>
      <c r="IT73" s="57"/>
      <c r="IU73" s="57"/>
      <c r="IV73" s="57"/>
      <c r="IW73" s="57"/>
      <c r="IX73" s="57"/>
      <c r="IY73" s="57"/>
      <c r="IZ73" s="57"/>
      <c r="JA73" s="57"/>
      <c r="JB73" s="57"/>
      <c r="JC73" s="57"/>
      <c r="JD73" s="57"/>
      <c r="JE73" s="57"/>
      <c r="JF73" s="57"/>
      <c r="JG73" s="57"/>
      <c r="JH73" s="57"/>
      <c r="JI73" s="57"/>
      <c r="JJ73" s="57"/>
      <c r="JK73" s="57"/>
      <c r="JL73" s="57"/>
      <c r="JM73" s="57"/>
      <c r="JN73" s="57"/>
      <c r="JO73" s="57"/>
      <c r="JP73" s="57"/>
      <c r="JQ73" s="57"/>
      <c r="JR73" s="57"/>
      <c r="JS73" s="57"/>
      <c r="JT73" s="57"/>
      <c r="JU73" s="57"/>
      <c r="JV73" s="57"/>
      <c r="JW73" s="57"/>
      <c r="JX73" s="57"/>
      <c r="JY73" s="57"/>
      <c r="JZ73" s="57"/>
      <c r="KA73" s="57"/>
      <c r="KB73" s="57"/>
      <c r="KC73" s="57"/>
      <c r="KD73" s="57"/>
      <c r="KE73" s="57"/>
      <c r="KF73" s="57"/>
      <c r="KG73" s="57"/>
      <c r="KH73" s="57"/>
      <c r="KI73" s="57"/>
      <c r="KJ73" s="57"/>
      <c r="KK73" s="57"/>
      <c r="KL73" s="57"/>
      <c r="KM73" s="57"/>
      <c r="KN73" s="57"/>
      <c r="KO73" s="57"/>
      <c r="KP73" s="57"/>
      <c r="KQ73" s="57"/>
      <c r="KR73" s="57"/>
      <c r="KS73" s="57"/>
      <c r="KT73" s="57"/>
      <c r="KU73" s="57"/>
      <c r="KV73" s="57"/>
      <c r="KW73" s="57"/>
      <c r="KX73" s="57"/>
      <c r="KY73" s="57"/>
      <c r="KZ73" s="57"/>
      <c r="LA73" s="57"/>
      <c r="LB73" s="57"/>
      <c r="LC73" s="57"/>
      <c r="LD73" s="57"/>
      <c r="LE73" s="57"/>
      <c r="LF73" s="57"/>
      <c r="LG73" s="57"/>
      <c r="LH73" s="57"/>
      <c r="LI73" s="57"/>
      <c r="LJ73" s="57"/>
      <c r="LK73" s="57"/>
      <c r="LL73" s="57"/>
      <c r="LM73" s="57"/>
      <c r="LN73" s="57"/>
      <c r="LO73" s="57"/>
      <c r="LP73" s="57"/>
      <c r="LQ73" s="57"/>
      <c r="LR73" s="57"/>
      <c r="LS73" s="57"/>
      <c r="LT73" s="57"/>
      <c r="LU73" s="57"/>
      <c r="LV73" s="57"/>
      <c r="LW73" s="57"/>
      <c r="LX73" s="57"/>
      <c r="LY73" s="57"/>
      <c r="LZ73" s="57"/>
      <c r="MA73" s="57"/>
      <c r="MB73" s="57"/>
      <c r="MC73" s="57"/>
      <c r="MD73" s="57"/>
      <c r="ME73" s="57"/>
      <c r="MF73" s="57"/>
      <c r="MG73" s="57"/>
      <c r="MH73" s="57"/>
      <c r="MI73" s="57"/>
    </row>
    <row r="74" spans="1:347" s="105" customFormat="1" ht="144.75" customHeight="1" x14ac:dyDescent="0.35">
      <c r="A74" s="329"/>
      <c r="B74" s="307"/>
      <c r="C74" s="308"/>
      <c r="D74" s="326"/>
      <c r="E74" s="307"/>
      <c r="F74" s="255"/>
      <c r="G74" s="307"/>
      <c r="H74" s="307"/>
      <c r="I74" s="335"/>
      <c r="J74" s="325"/>
      <c r="K74" s="261"/>
      <c r="L74" s="255"/>
      <c r="M74" s="264"/>
      <c r="N74" s="261"/>
      <c r="O74" s="277"/>
      <c r="P74" s="209" t="s">
        <v>114</v>
      </c>
      <c r="Q74" s="234"/>
      <c r="R74" s="222" t="s">
        <v>768</v>
      </c>
      <c r="S74" s="222" t="s">
        <v>766</v>
      </c>
      <c r="T74" s="222" t="s">
        <v>736</v>
      </c>
      <c r="U74" s="222" t="s">
        <v>115</v>
      </c>
      <c r="V74" s="243" t="s">
        <v>769</v>
      </c>
      <c r="W74" s="209" t="s">
        <v>76</v>
      </c>
      <c r="X74" s="264"/>
      <c r="Y74" s="332"/>
      <c r="Z74" s="281"/>
      <c r="AA74" s="167" t="s">
        <v>79</v>
      </c>
      <c r="AB74" s="222" t="s">
        <v>79</v>
      </c>
      <c r="AC74" s="222" t="s">
        <v>79</v>
      </c>
      <c r="AD74" s="222" t="s">
        <v>319</v>
      </c>
      <c r="AE74" s="234"/>
      <c r="AF74" s="222" t="s">
        <v>79</v>
      </c>
      <c r="AG74" s="222" t="s">
        <v>79</v>
      </c>
      <c r="AH74" s="221" t="s">
        <v>787</v>
      </c>
      <c r="AI74" s="209" t="s">
        <v>81</v>
      </c>
      <c r="AJ74" s="222">
        <v>2</v>
      </c>
      <c r="AK74" s="222">
        <v>100</v>
      </c>
      <c r="AL74" s="222">
        <v>100</v>
      </c>
      <c r="AM74" s="89" t="s">
        <v>387</v>
      </c>
      <c r="AN74" s="180" t="s">
        <v>117</v>
      </c>
      <c r="AO74" s="150" t="s">
        <v>833</v>
      </c>
      <c r="AP74" s="151" t="s">
        <v>790</v>
      </c>
      <c r="AQ74" s="152">
        <v>42370</v>
      </c>
      <c r="AR74" s="151" t="s">
        <v>834</v>
      </c>
      <c r="AS74" s="197" t="s">
        <v>835</v>
      </c>
      <c r="AT74" s="187"/>
      <c r="AU74" s="102"/>
      <c r="AV74" s="102"/>
      <c r="AW74" s="103"/>
      <c r="AX74" s="101"/>
      <c r="AY74" s="102"/>
      <c r="AZ74" s="102"/>
      <c r="BA74" s="102"/>
      <c r="BB74" s="103"/>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57"/>
      <c r="IV74" s="57"/>
      <c r="IW74" s="57"/>
      <c r="IX74" s="57"/>
      <c r="IY74" s="57"/>
      <c r="IZ74" s="57"/>
      <c r="JA74" s="57"/>
      <c r="JB74" s="57"/>
      <c r="JC74" s="57"/>
      <c r="JD74" s="57"/>
      <c r="JE74" s="57"/>
      <c r="JF74" s="57"/>
      <c r="JG74" s="57"/>
      <c r="JH74" s="57"/>
      <c r="JI74" s="57"/>
      <c r="JJ74" s="57"/>
      <c r="JK74" s="57"/>
      <c r="JL74" s="57"/>
      <c r="JM74" s="57"/>
      <c r="JN74" s="57"/>
      <c r="JO74" s="57"/>
      <c r="JP74" s="57"/>
      <c r="JQ74" s="57"/>
      <c r="JR74" s="57"/>
      <c r="JS74" s="57"/>
      <c r="JT74" s="57"/>
      <c r="JU74" s="57"/>
      <c r="JV74" s="57"/>
      <c r="JW74" s="57"/>
      <c r="JX74" s="57"/>
      <c r="JY74" s="57"/>
      <c r="JZ74" s="57"/>
      <c r="KA74" s="57"/>
      <c r="KB74" s="57"/>
      <c r="KC74" s="57"/>
      <c r="KD74" s="57"/>
      <c r="KE74" s="57"/>
      <c r="KF74" s="57"/>
      <c r="KG74" s="57"/>
      <c r="KH74" s="57"/>
      <c r="KI74" s="57"/>
      <c r="KJ74" s="57"/>
      <c r="KK74" s="57"/>
      <c r="KL74" s="57"/>
      <c r="KM74" s="57"/>
      <c r="KN74" s="57"/>
      <c r="KO74" s="57"/>
      <c r="KP74" s="57"/>
      <c r="KQ74" s="57"/>
      <c r="KR74" s="57"/>
      <c r="KS74" s="57"/>
      <c r="KT74" s="57"/>
      <c r="KU74" s="57"/>
      <c r="KV74" s="57"/>
      <c r="KW74" s="57"/>
      <c r="KX74" s="57"/>
      <c r="KY74" s="57"/>
      <c r="KZ74" s="57"/>
      <c r="LA74" s="57"/>
      <c r="LB74" s="57"/>
      <c r="LC74" s="57"/>
      <c r="LD74" s="57"/>
      <c r="LE74" s="57"/>
      <c r="LF74" s="57"/>
      <c r="LG74" s="57"/>
      <c r="LH74" s="57"/>
      <c r="LI74" s="57"/>
      <c r="LJ74" s="57"/>
      <c r="LK74" s="57"/>
      <c r="LL74" s="57"/>
      <c r="LM74" s="57"/>
      <c r="LN74" s="57"/>
      <c r="LO74" s="57"/>
      <c r="LP74" s="57"/>
      <c r="LQ74" s="57"/>
      <c r="LR74" s="57"/>
      <c r="LS74" s="57"/>
      <c r="LT74" s="57"/>
      <c r="LU74" s="57"/>
      <c r="LV74" s="57"/>
      <c r="LW74" s="57"/>
      <c r="LX74" s="57"/>
      <c r="LY74" s="57"/>
      <c r="LZ74" s="57"/>
      <c r="MA74" s="57"/>
      <c r="MB74" s="57"/>
      <c r="MC74" s="57"/>
      <c r="MD74" s="57"/>
      <c r="ME74" s="57"/>
      <c r="MF74" s="57"/>
      <c r="MG74" s="57"/>
      <c r="MH74" s="57"/>
      <c r="MI74" s="57"/>
    </row>
    <row r="75" spans="1:347" s="56" customFormat="1" ht="255" customHeight="1" x14ac:dyDescent="0.25">
      <c r="A75" s="328" t="s">
        <v>178</v>
      </c>
      <c r="B75" s="304" t="s">
        <v>108</v>
      </c>
      <c r="C75" s="327" t="s">
        <v>670</v>
      </c>
      <c r="D75" s="230" t="s">
        <v>95</v>
      </c>
      <c r="E75" s="227" t="str">
        <f t="shared" ref="E75:E76" si="6">IFERROR(VLOOKUP($D75,Fac,2,0),"")</f>
        <v>Interrupciones, comercio electrónico, datos externos, tecnología emergente.</v>
      </c>
      <c r="F75" s="227" t="s">
        <v>671</v>
      </c>
      <c r="G75" s="227" t="s">
        <v>111</v>
      </c>
      <c r="H75" s="227" t="str">
        <f t="shared" ref="H75:H76" si="7">IFERROR(VLOOKUP($G75,FacI,2,0),"")</f>
        <v>Insumos (Bienes y Servicios); Banca; Tecnología</v>
      </c>
      <c r="I75" s="226" t="s">
        <v>672</v>
      </c>
      <c r="J75" s="230" t="s">
        <v>112</v>
      </c>
      <c r="K75" s="227" t="str">
        <f t="shared" ref="K75:K80" si="8">IFERROR(VLOOKUP($J75,Facin,2,0),"")</f>
        <v>Disponibilidad de planta física, capacidad crítica instalada, zonas comunes, zonas de recreación, laboratorios, áreas verdes, parqueaderos</v>
      </c>
      <c r="L75" s="227" t="s">
        <v>673</v>
      </c>
      <c r="M75" s="227" t="s">
        <v>72</v>
      </c>
      <c r="N75" s="227" t="str">
        <f t="shared" ref="N75:N76" si="9">IFERROR(VLOOKUP($M75,FacE,2,0),"")</f>
        <v>Estudiantes de los programas de pregrado, tecnologías, posgrado (especialización, maestría, doctorado).</v>
      </c>
      <c r="O75" s="80" t="s">
        <v>674</v>
      </c>
      <c r="P75" s="230" t="s">
        <v>121</v>
      </c>
      <c r="Q75" s="227" t="s">
        <v>675</v>
      </c>
      <c r="R75" s="227" t="s">
        <v>676</v>
      </c>
      <c r="S75" s="227" t="s">
        <v>677</v>
      </c>
      <c r="T75" s="227" t="s">
        <v>678</v>
      </c>
      <c r="U75" s="227" t="s">
        <v>122</v>
      </c>
      <c r="V75" s="80" t="s">
        <v>679</v>
      </c>
      <c r="W75" s="230" t="s">
        <v>116</v>
      </c>
      <c r="X75" s="227" t="s">
        <v>680</v>
      </c>
      <c r="Y75" s="80" t="s">
        <v>647</v>
      </c>
      <c r="Z75" s="91" t="s">
        <v>318</v>
      </c>
      <c r="AA75" s="78" t="s">
        <v>79</v>
      </c>
      <c r="AB75" s="227" t="s">
        <v>79</v>
      </c>
      <c r="AC75" s="227" t="s">
        <v>79</v>
      </c>
      <c r="AD75" s="227" t="s">
        <v>319</v>
      </c>
      <c r="AE75" s="227"/>
      <c r="AF75" s="227" t="s">
        <v>79</v>
      </c>
      <c r="AG75" s="227" t="s">
        <v>79</v>
      </c>
      <c r="AH75" s="226" t="s">
        <v>682</v>
      </c>
      <c r="AI75" s="230" t="s">
        <v>81</v>
      </c>
      <c r="AJ75" s="227">
        <v>60</v>
      </c>
      <c r="AK75" s="227">
        <v>40</v>
      </c>
      <c r="AL75" s="227">
        <v>100</v>
      </c>
      <c r="AM75" s="89" t="s">
        <v>387</v>
      </c>
      <c r="AN75" s="179" t="s">
        <v>117</v>
      </c>
      <c r="AO75" s="230" t="s">
        <v>683</v>
      </c>
      <c r="AP75" s="227" t="s">
        <v>407</v>
      </c>
      <c r="AQ75" s="227" t="s">
        <v>684</v>
      </c>
      <c r="AR75" s="227" t="s">
        <v>685</v>
      </c>
      <c r="AS75" s="80" t="s">
        <v>84</v>
      </c>
      <c r="AT75" s="236"/>
      <c r="AU75" s="239"/>
      <c r="AV75" s="239"/>
      <c r="AW75" s="241"/>
      <c r="AX75" s="245"/>
      <c r="AY75" s="239"/>
      <c r="AZ75" s="239"/>
      <c r="BA75" s="239"/>
      <c r="BB75" s="241"/>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row>
    <row r="76" spans="1:347" s="56" customFormat="1" ht="180" customHeight="1" x14ac:dyDescent="0.25">
      <c r="A76" s="328"/>
      <c r="B76" s="304"/>
      <c r="C76" s="327"/>
      <c r="D76" s="230" t="s">
        <v>92</v>
      </c>
      <c r="E76" s="227" t="str">
        <f t="shared" si="6"/>
        <v>Liquidez, mercados financieros.</v>
      </c>
      <c r="F76" s="227" t="s">
        <v>686</v>
      </c>
      <c r="G76" s="227" t="s">
        <v>111</v>
      </c>
      <c r="H76" s="227" t="str">
        <f t="shared" si="7"/>
        <v>Insumos (Bienes y Servicios); Banca; Tecnología</v>
      </c>
      <c r="I76" s="226" t="s">
        <v>687</v>
      </c>
      <c r="J76" s="230" t="s">
        <v>112</v>
      </c>
      <c r="K76" s="227" t="str">
        <f t="shared" si="8"/>
        <v>Disponibilidad de planta física, capacidad crítica instalada, zonas comunes, zonas de recreación, laboratorios, áreas verdes, parqueaderos</v>
      </c>
      <c r="L76" s="227" t="s">
        <v>688</v>
      </c>
      <c r="M76" s="227" t="s">
        <v>72</v>
      </c>
      <c r="N76" s="227" t="str">
        <f t="shared" si="9"/>
        <v>Estudiantes de los programas de pregrado, tecnologías, posgrado (especialización, maestría, doctorado).</v>
      </c>
      <c r="O76" s="80" t="s">
        <v>689</v>
      </c>
      <c r="P76" s="230" t="s">
        <v>114</v>
      </c>
      <c r="Q76" s="227" t="s">
        <v>675</v>
      </c>
      <c r="R76" s="227" t="s">
        <v>676</v>
      </c>
      <c r="S76" s="227" t="s">
        <v>677</v>
      </c>
      <c r="T76" s="227" t="s">
        <v>678</v>
      </c>
      <c r="U76" s="227" t="s">
        <v>122</v>
      </c>
      <c r="V76" s="80" t="s">
        <v>679</v>
      </c>
      <c r="W76" s="230" t="s">
        <v>116</v>
      </c>
      <c r="X76" s="227" t="s">
        <v>680</v>
      </c>
      <c r="Y76" s="80" t="s">
        <v>647</v>
      </c>
      <c r="Z76" s="91" t="s">
        <v>318</v>
      </c>
      <c r="AA76" s="78" t="s">
        <v>79</v>
      </c>
      <c r="AB76" s="227" t="s">
        <v>79</v>
      </c>
      <c r="AC76" s="227" t="s">
        <v>79</v>
      </c>
      <c r="AD76" s="227" t="s">
        <v>319</v>
      </c>
      <c r="AE76" s="227"/>
      <c r="AF76" s="227" t="s">
        <v>79</v>
      </c>
      <c r="AG76" s="227" t="s">
        <v>79</v>
      </c>
      <c r="AH76" s="226" t="s">
        <v>690</v>
      </c>
      <c r="AI76" s="230" t="s">
        <v>123</v>
      </c>
      <c r="AJ76" s="227">
        <v>60</v>
      </c>
      <c r="AK76" s="227">
        <v>40</v>
      </c>
      <c r="AL76" s="227">
        <v>100</v>
      </c>
      <c r="AM76" s="89" t="s">
        <v>387</v>
      </c>
      <c r="AN76" s="179" t="s">
        <v>117</v>
      </c>
      <c r="AO76" s="230" t="s">
        <v>691</v>
      </c>
      <c r="AP76" s="227" t="s">
        <v>407</v>
      </c>
      <c r="AQ76" s="227" t="s">
        <v>692</v>
      </c>
      <c r="AR76" s="227" t="s">
        <v>693</v>
      </c>
      <c r="AS76" s="80" t="s">
        <v>94</v>
      </c>
      <c r="AT76" s="236"/>
      <c r="AU76" s="239"/>
      <c r="AV76" s="239"/>
      <c r="AW76" s="241"/>
      <c r="AX76" s="245"/>
      <c r="AY76" s="239"/>
      <c r="AZ76" s="239"/>
      <c r="BA76" s="239"/>
      <c r="BB76" s="241"/>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row>
    <row r="77" spans="1:347" s="112" customFormat="1" ht="264" customHeight="1" x14ac:dyDescent="0.25">
      <c r="A77" s="326" t="s">
        <v>178</v>
      </c>
      <c r="B77" s="307" t="s">
        <v>108</v>
      </c>
      <c r="C77" s="308" t="s">
        <v>694</v>
      </c>
      <c r="D77" s="326" t="s">
        <v>109</v>
      </c>
      <c r="E77" s="307" t="str">
        <f t="shared" ref="E77" si="10">IFERROR(VLOOKUP($D77,Fac,2,0),"")</f>
        <v>Acreditación institucional, Instituciones de Educación Superior, Programas virtuales y a Distancia</v>
      </c>
      <c r="F77" s="307" t="s">
        <v>695</v>
      </c>
      <c r="G77" s="307" t="s">
        <v>111</v>
      </c>
      <c r="H77" s="307" t="str">
        <f t="shared" ref="H77" si="11">IFERROR(VLOOKUP($G77,FacI,2,0),"")</f>
        <v>Insumos (Bienes y Servicios); Banca; Tecnología</v>
      </c>
      <c r="I77" s="308" t="s">
        <v>696</v>
      </c>
      <c r="J77" s="232" t="s">
        <v>4</v>
      </c>
      <c r="K77" s="108" t="str">
        <f t="shared" si="8"/>
        <v>Capacidad, diseño, ejecución, proveedores, entradas, salidas, conocimiento</v>
      </c>
      <c r="L77" s="108" t="s">
        <v>697</v>
      </c>
      <c r="M77" s="108" t="s">
        <v>72</v>
      </c>
      <c r="N77" s="108" t="str">
        <f t="shared" ref="N77:N78" si="12">IFERROR(VLOOKUP($M77,FacE,2,0),"")</f>
        <v>Estudiantes de los programas de pregrado, tecnologías, posgrado (especialización, maestría, doctorado).</v>
      </c>
      <c r="O77" s="109" t="s">
        <v>698</v>
      </c>
      <c r="P77" s="107" t="s">
        <v>114</v>
      </c>
      <c r="Q77" s="108" t="s">
        <v>699</v>
      </c>
      <c r="R77" s="108" t="s">
        <v>700</v>
      </c>
      <c r="S77" s="108" t="s">
        <v>701</v>
      </c>
      <c r="T77" s="108" t="s">
        <v>678</v>
      </c>
      <c r="U77" s="108" t="s">
        <v>91</v>
      </c>
      <c r="V77" s="109" t="s">
        <v>702</v>
      </c>
      <c r="W77" s="107" t="s">
        <v>116</v>
      </c>
      <c r="X77" s="234" t="s">
        <v>680</v>
      </c>
      <c r="Y77" s="240" t="s">
        <v>703</v>
      </c>
      <c r="Z77" s="91" t="s">
        <v>318</v>
      </c>
      <c r="AA77" s="110" t="s">
        <v>79</v>
      </c>
      <c r="AB77" s="108" t="s">
        <v>79</v>
      </c>
      <c r="AC77" s="108" t="s">
        <v>79</v>
      </c>
      <c r="AD77" s="108" t="s">
        <v>319</v>
      </c>
      <c r="AE77" s="108"/>
      <c r="AF77" s="108" t="s">
        <v>79</v>
      </c>
      <c r="AG77" s="108" t="s">
        <v>79</v>
      </c>
      <c r="AH77" s="174" t="s">
        <v>704</v>
      </c>
      <c r="AI77" s="107" t="s">
        <v>81</v>
      </c>
      <c r="AJ77" s="234">
        <v>60</v>
      </c>
      <c r="AK77" s="234">
        <v>40</v>
      </c>
      <c r="AL77" s="234">
        <v>100</v>
      </c>
      <c r="AM77" s="89" t="s">
        <v>387</v>
      </c>
      <c r="AN77" s="235" t="s">
        <v>117</v>
      </c>
      <c r="AO77" s="107" t="s">
        <v>705</v>
      </c>
      <c r="AP77" s="108" t="s">
        <v>407</v>
      </c>
      <c r="AQ77" s="108" t="s">
        <v>367</v>
      </c>
      <c r="AR77" s="108" t="s">
        <v>706</v>
      </c>
      <c r="AS77" s="109" t="s">
        <v>118</v>
      </c>
      <c r="AT77" s="107"/>
      <c r="AU77" s="108"/>
      <c r="AV77" s="108"/>
      <c r="AW77" s="109"/>
      <c r="AX77" s="110"/>
      <c r="AY77" s="108"/>
      <c r="AZ77" s="108"/>
      <c r="BA77" s="108"/>
      <c r="BB77" s="109"/>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c r="DA77" s="111"/>
      <c r="DB77" s="111"/>
      <c r="DC77" s="111"/>
      <c r="DD77" s="111"/>
      <c r="DE77" s="111"/>
      <c r="DF77" s="111"/>
      <c r="DG77" s="111"/>
      <c r="DH77" s="111"/>
      <c r="DI77" s="111"/>
    </row>
    <row r="78" spans="1:347" s="112" customFormat="1" ht="183" customHeight="1" x14ac:dyDescent="0.25">
      <c r="A78" s="326"/>
      <c r="B78" s="307"/>
      <c r="C78" s="308"/>
      <c r="D78" s="326"/>
      <c r="E78" s="307"/>
      <c r="F78" s="307"/>
      <c r="G78" s="307"/>
      <c r="H78" s="307"/>
      <c r="I78" s="308"/>
      <c r="J78" s="232" t="s">
        <v>112</v>
      </c>
      <c r="K78" s="108" t="str">
        <f t="shared" si="8"/>
        <v>Disponibilidad de planta física, capacidad crítica instalada, zonas comunes, zonas de recreación, laboratorios, áreas verdes, parqueaderos</v>
      </c>
      <c r="L78" s="108" t="s">
        <v>707</v>
      </c>
      <c r="M78" s="108" t="s">
        <v>72</v>
      </c>
      <c r="N78" s="108" t="str">
        <f t="shared" si="12"/>
        <v>Estudiantes de los programas de pregrado, tecnologías, posgrado (especialización, maestría, doctorado).</v>
      </c>
      <c r="O78" s="109" t="s">
        <v>708</v>
      </c>
      <c r="P78" s="107" t="s">
        <v>74</v>
      </c>
      <c r="Q78" s="108" t="s">
        <v>709</v>
      </c>
      <c r="R78" s="108" t="s">
        <v>710</v>
      </c>
      <c r="S78" s="108" t="s">
        <v>711</v>
      </c>
      <c r="T78" s="108" t="s">
        <v>678</v>
      </c>
      <c r="U78" s="108" t="s">
        <v>122</v>
      </c>
      <c r="V78" s="109" t="s">
        <v>712</v>
      </c>
      <c r="W78" s="107" t="s">
        <v>116</v>
      </c>
      <c r="X78" s="234" t="s">
        <v>600</v>
      </c>
      <c r="Y78" s="240" t="s">
        <v>713</v>
      </c>
      <c r="Z78" s="106" t="s">
        <v>714</v>
      </c>
      <c r="AA78" s="110" t="s">
        <v>79</v>
      </c>
      <c r="AB78" s="108" t="s">
        <v>79</v>
      </c>
      <c r="AC78" s="108" t="s">
        <v>79</v>
      </c>
      <c r="AD78" s="108"/>
      <c r="AE78" s="108" t="s">
        <v>319</v>
      </c>
      <c r="AF78" s="108" t="s">
        <v>79</v>
      </c>
      <c r="AG78" s="108" t="s">
        <v>79</v>
      </c>
      <c r="AH78" s="174" t="s">
        <v>715</v>
      </c>
      <c r="AI78" s="107" t="s">
        <v>123</v>
      </c>
      <c r="AJ78" s="100">
        <v>5</v>
      </c>
      <c r="AK78" s="100">
        <v>20</v>
      </c>
      <c r="AL78" s="100">
        <v>25</v>
      </c>
      <c r="AM78" s="113" t="s">
        <v>719</v>
      </c>
      <c r="AN78" s="182"/>
      <c r="AO78" s="107" t="s">
        <v>716</v>
      </c>
      <c r="AP78" s="108" t="s">
        <v>717</v>
      </c>
      <c r="AQ78" s="108" t="s">
        <v>367</v>
      </c>
      <c r="AR78" s="108" t="s">
        <v>718</v>
      </c>
      <c r="AS78" s="109" t="s">
        <v>94</v>
      </c>
      <c r="AT78" s="107"/>
      <c r="AU78" s="108"/>
      <c r="AV78" s="108"/>
      <c r="AW78" s="109"/>
      <c r="AX78" s="110"/>
      <c r="AY78" s="108"/>
      <c r="AZ78" s="108"/>
      <c r="BA78" s="108"/>
      <c r="BB78" s="109"/>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row>
    <row r="79" spans="1:347" s="93" customFormat="1" ht="173.25" customHeight="1" x14ac:dyDescent="0.35">
      <c r="A79" s="291" t="s">
        <v>179</v>
      </c>
      <c r="B79" s="304" t="s">
        <v>85</v>
      </c>
      <c r="C79" s="292" t="s">
        <v>837</v>
      </c>
      <c r="D79" s="114" t="s">
        <v>95</v>
      </c>
      <c r="E79" s="115" t="s">
        <v>96</v>
      </c>
      <c r="F79" s="115" t="s">
        <v>838</v>
      </c>
      <c r="G79" s="290" t="s">
        <v>130</v>
      </c>
      <c r="H79" s="290" t="s">
        <v>192</v>
      </c>
      <c r="I79" s="292" t="s">
        <v>840</v>
      </c>
      <c r="J79" s="236" t="s">
        <v>105</v>
      </c>
      <c r="K79" s="239" t="str">
        <f t="shared" si="8"/>
        <v>Integraidad de datos, disponibilidad de datos y sistemas de información, desarrollo, producción, mantenimiento</v>
      </c>
      <c r="L79" s="239" t="s">
        <v>841</v>
      </c>
      <c r="M79" s="290" t="s">
        <v>72</v>
      </c>
      <c r="N79" s="304" t="str">
        <f t="shared" si="5"/>
        <v>Estudiantes de los programas de pregrado, tecnologías, posgrado (especialización, maestría, doctorado).</v>
      </c>
      <c r="O79" s="193" t="s">
        <v>843</v>
      </c>
      <c r="P79" s="291" t="s">
        <v>99</v>
      </c>
      <c r="Q79" s="290" t="s">
        <v>845</v>
      </c>
      <c r="R79" s="116" t="s">
        <v>846</v>
      </c>
      <c r="S79" s="117" t="s">
        <v>848</v>
      </c>
      <c r="T79" s="317" t="s">
        <v>482</v>
      </c>
      <c r="U79" s="116" t="s">
        <v>850</v>
      </c>
      <c r="V79" s="118" t="s">
        <v>851</v>
      </c>
      <c r="W79" s="293" t="s">
        <v>76</v>
      </c>
      <c r="X79" s="317" t="s">
        <v>681</v>
      </c>
      <c r="Y79" s="119" t="s">
        <v>703</v>
      </c>
      <c r="Z79" s="318" t="s">
        <v>318</v>
      </c>
      <c r="AA79" s="92" t="s">
        <v>79</v>
      </c>
      <c r="AB79" s="93" t="s">
        <v>79</v>
      </c>
      <c r="AC79" s="93" t="s">
        <v>79</v>
      </c>
      <c r="AD79" s="93" t="s">
        <v>319</v>
      </c>
      <c r="AF79" s="227" t="s">
        <v>79</v>
      </c>
      <c r="AG79" s="227" t="s">
        <v>79</v>
      </c>
      <c r="AH79" s="175" t="s">
        <v>853</v>
      </c>
      <c r="AI79" s="291" t="s">
        <v>123</v>
      </c>
      <c r="AJ79" s="244">
        <v>55</v>
      </c>
      <c r="AK79" s="244">
        <v>30</v>
      </c>
      <c r="AL79" s="244">
        <v>85</v>
      </c>
      <c r="AM79" s="89" t="s">
        <v>387</v>
      </c>
      <c r="AN79" s="179" t="s">
        <v>117</v>
      </c>
      <c r="AO79" s="120" t="s">
        <v>855</v>
      </c>
      <c r="AP79" s="239" t="s">
        <v>856</v>
      </c>
      <c r="AQ79" s="121">
        <v>42005</v>
      </c>
      <c r="AR79" s="244" t="s">
        <v>857</v>
      </c>
      <c r="AS79" s="297" t="s">
        <v>94</v>
      </c>
      <c r="AT79" s="114"/>
      <c r="AW79" s="94"/>
      <c r="AX79" s="92"/>
      <c r="BB79" s="94"/>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c r="IM79" s="57"/>
      <c r="IN79" s="57"/>
      <c r="IO79" s="57"/>
      <c r="IP79" s="57"/>
      <c r="IQ79" s="57"/>
      <c r="IR79" s="57"/>
      <c r="IS79" s="57"/>
      <c r="IT79" s="57"/>
      <c r="IU79" s="57"/>
      <c r="IV79" s="57"/>
      <c r="IW79" s="57"/>
      <c r="IX79" s="57"/>
      <c r="IY79" s="57"/>
      <c r="IZ79" s="57"/>
      <c r="JA79" s="57"/>
      <c r="JB79" s="57"/>
      <c r="JC79" s="57"/>
      <c r="JD79" s="57"/>
      <c r="JE79" s="57"/>
      <c r="JF79" s="57"/>
      <c r="JG79" s="57"/>
      <c r="JH79" s="57"/>
      <c r="JI79" s="57"/>
      <c r="JJ79" s="57"/>
      <c r="JK79" s="57"/>
      <c r="JL79" s="57"/>
      <c r="JM79" s="57"/>
      <c r="JN79" s="57"/>
      <c r="JO79" s="57"/>
      <c r="JP79" s="57"/>
      <c r="JQ79" s="57"/>
      <c r="JR79" s="57"/>
      <c r="JS79" s="57"/>
      <c r="JT79" s="57"/>
      <c r="JU79" s="57"/>
      <c r="JV79" s="57"/>
      <c r="JW79" s="57"/>
      <c r="JX79" s="57"/>
      <c r="JY79" s="57"/>
      <c r="JZ79" s="57"/>
      <c r="KA79" s="57"/>
      <c r="KB79" s="57"/>
      <c r="KC79" s="57"/>
      <c r="KD79" s="57"/>
      <c r="KE79" s="57"/>
      <c r="KF79" s="57"/>
      <c r="KG79" s="57"/>
      <c r="KH79" s="57"/>
      <c r="KI79" s="57"/>
      <c r="KJ79" s="57"/>
      <c r="KK79" s="57"/>
      <c r="KL79" s="57"/>
      <c r="KM79" s="57"/>
      <c r="KN79" s="57"/>
      <c r="KO79" s="57"/>
      <c r="KP79" s="57"/>
      <c r="KQ79" s="57"/>
      <c r="KR79" s="57"/>
      <c r="KS79" s="57"/>
      <c r="KT79" s="57"/>
      <c r="KU79" s="57"/>
      <c r="KV79" s="57"/>
      <c r="KW79" s="57"/>
      <c r="KX79" s="57"/>
      <c r="KY79" s="57"/>
      <c r="KZ79" s="57"/>
      <c r="LA79" s="57"/>
      <c r="LB79" s="57"/>
      <c r="LC79" s="57"/>
      <c r="LD79" s="57"/>
      <c r="LE79" s="57"/>
      <c r="LF79" s="57"/>
      <c r="LG79" s="57"/>
      <c r="LH79" s="57"/>
      <c r="LI79" s="57"/>
      <c r="LJ79" s="57"/>
      <c r="LK79" s="57"/>
      <c r="LL79" s="57"/>
      <c r="LM79" s="57"/>
      <c r="LN79" s="57"/>
      <c r="LO79" s="57"/>
      <c r="LP79" s="57"/>
      <c r="LQ79" s="57"/>
      <c r="LR79" s="57"/>
      <c r="LS79" s="57"/>
      <c r="LT79" s="57"/>
      <c r="LU79" s="57"/>
      <c r="LV79" s="57"/>
      <c r="LW79" s="57"/>
      <c r="LX79" s="57"/>
      <c r="LY79" s="57"/>
      <c r="LZ79" s="57"/>
      <c r="MA79" s="57"/>
      <c r="MB79" s="57"/>
      <c r="MC79" s="57"/>
      <c r="MD79" s="57"/>
      <c r="ME79" s="57"/>
      <c r="MF79" s="57"/>
      <c r="MG79" s="57"/>
      <c r="MH79" s="57"/>
      <c r="MI79" s="57"/>
    </row>
    <row r="80" spans="1:347" s="93" customFormat="1" ht="135" customHeight="1" x14ac:dyDescent="0.35">
      <c r="A80" s="291"/>
      <c r="B80" s="304"/>
      <c r="C80" s="292"/>
      <c r="D80" s="114" t="s">
        <v>119</v>
      </c>
      <c r="E80" s="115" t="s">
        <v>120</v>
      </c>
      <c r="F80" s="115" t="s">
        <v>839</v>
      </c>
      <c r="G80" s="290"/>
      <c r="H80" s="290"/>
      <c r="I80" s="292"/>
      <c r="J80" s="236" t="s">
        <v>70</v>
      </c>
      <c r="K80" s="122" t="str">
        <f t="shared" si="8"/>
        <v>Alineación y direccionamiento estratégico</v>
      </c>
      <c r="L80" s="122" t="s">
        <v>842</v>
      </c>
      <c r="M80" s="290"/>
      <c r="N80" s="304"/>
      <c r="O80" s="193" t="s">
        <v>844</v>
      </c>
      <c r="P80" s="291"/>
      <c r="Q80" s="290"/>
      <c r="R80" s="116" t="s">
        <v>847</v>
      </c>
      <c r="S80" s="117" t="s">
        <v>849</v>
      </c>
      <c r="T80" s="317"/>
      <c r="U80" s="116" t="s">
        <v>151</v>
      </c>
      <c r="V80" s="118" t="s">
        <v>852</v>
      </c>
      <c r="W80" s="293"/>
      <c r="X80" s="317"/>
      <c r="Y80" s="119" t="s">
        <v>703</v>
      </c>
      <c r="Z80" s="319"/>
      <c r="AA80" s="92" t="s">
        <v>79</v>
      </c>
      <c r="AB80" s="93" t="s">
        <v>79</v>
      </c>
      <c r="AC80" s="93" t="s">
        <v>79</v>
      </c>
      <c r="AD80" s="93" t="s">
        <v>319</v>
      </c>
      <c r="AF80" s="227" t="s">
        <v>79</v>
      </c>
      <c r="AG80" s="227" t="s">
        <v>79</v>
      </c>
      <c r="AH80" s="175" t="s">
        <v>854</v>
      </c>
      <c r="AI80" s="291"/>
      <c r="AJ80" s="244">
        <v>55</v>
      </c>
      <c r="AK80" s="244">
        <v>35</v>
      </c>
      <c r="AL80" s="244">
        <v>90</v>
      </c>
      <c r="AM80" s="89" t="s">
        <v>387</v>
      </c>
      <c r="AN80" s="179" t="s">
        <v>117</v>
      </c>
      <c r="AO80" s="120" t="s">
        <v>854</v>
      </c>
      <c r="AP80" s="239" t="s">
        <v>856</v>
      </c>
      <c r="AQ80" s="121">
        <v>42005</v>
      </c>
      <c r="AR80" s="244" t="s">
        <v>858</v>
      </c>
      <c r="AS80" s="297"/>
      <c r="AT80" s="114"/>
      <c r="AW80" s="94"/>
      <c r="AX80" s="92"/>
      <c r="BB80" s="94"/>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c r="IQ80" s="57"/>
      <c r="IR80" s="57"/>
      <c r="IS80" s="57"/>
      <c r="IT80" s="57"/>
      <c r="IU80" s="57"/>
      <c r="IV80" s="57"/>
      <c r="IW80" s="57"/>
      <c r="IX80" s="57"/>
      <c r="IY80" s="57"/>
      <c r="IZ80" s="57"/>
      <c r="JA80" s="57"/>
      <c r="JB80" s="57"/>
      <c r="JC80" s="57"/>
      <c r="JD80" s="57"/>
      <c r="JE80" s="57"/>
      <c r="JF80" s="57"/>
      <c r="JG80" s="57"/>
      <c r="JH80" s="57"/>
      <c r="JI80" s="57"/>
      <c r="JJ80" s="57"/>
      <c r="JK80" s="57"/>
      <c r="JL80" s="57"/>
      <c r="JM80" s="57"/>
      <c r="JN80" s="57"/>
      <c r="JO80" s="57"/>
      <c r="JP80" s="57"/>
      <c r="JQ80" s="57"/>
      <c r="JR80" s="57"/>
      <c r="JS80" s="57"/>
      <c r="JT80" s="57"/>
      <c r="JU80" s="57"/>
      <c r="JV80" s="57"/>
      <c r="JW80" s="57"/>
      <c r="JX80" s="57"/>
      <c r="JY80" s="57"/>
      <c r="JZ80" s="57"/>
      <c r="KA80" s="57"/>
      <c r="KB80" s="57"/>
      <c r="KC80" s="57"/>
      <c r="KD80" s="57"/>
      <c r="KE80" s="57"/>
      <c r="KF80" s="57"/>
      <c r="KG80" s="57"/>
      <c r="KH80" s="57"/>
      <c r="KI80" s="57"/>
      <c r="KJ80" s="57"/>
      <c r="KK80" s="57"/>
      <c r="KL80" s="57"/>
      <c r="KM80" s="57"/>
      <c r="KN80" s="57"/>
      <c r="KO80" s="57"/>
      <c r="KP80" s="57"/>
      <c r="KQ80" s="57"/>
      <c r="KR80" s="57"/>
      <c r="KS80" s="57"/>
      <c r="KT80" s="57"/>
      <c r="KU80" s="57"/>
      <c r="KV80" s="57"/>
      <c r="KW80" s="57"/>
      <c r="KX80" s="57"/>
      <c r="KY80" s="57"/>
      <c r="KZ80" s="57"/>
      <c r="LA80" s="57"/>
      <c r="LB80" s="57"/>
      <c r="LC80" s="57"/>
      <c r="LD80" s="57"/>
      <c r="LE80" s="57"/>
      <c r="LF80" s="57"/>
      <c r="LG80" s="57"/>
      <c r="LH80" s="57"/>
      <c r="LI80" s="57"/>
      <c r="LJ80" s="57"/>
      <c r="LK80" s="57"/>
      <c r="LL80" s="57"/>
      <c r="LM80" s="57"/>
      <c r="LN80" s="57"/>
      <c r="LO80" s="57"/>
      <c r="LP80" s="57"/>
      <c r="LQ80" s="57"/>
      <c r="LR80" s="57"/>
      <c r="LS80" s="57"/>
      <c r="LT80" s="57"/>
      <c r="LU80" s="57"/>
      <c r="LV80" s="57"/>
      <c r="LW80" s="57"/>
      <c r="LX80" s="57"/>
      <c r="LY80" s="57"/>
      <c r="LZ80" s="57"/>
      <c r="MA80" s="57"/>
      <c r="MB80" s="57"/>
      <c r="MC80" s="57"/>
      <c r="MD80" s="57"/>
      <c r="ME80" s="57"/>
      <c r="MF80" s="57"/>
      <c r="MG80" s="57"/>
      <c r="MH80" s="57"/>
      <c r="MI80" s="57"/>
    </row>
    <row r="81" spans="1:347" s="93" customFormat="1" ht="147" customHeight="1" x14ac:dyDescent="0.35">
      <c r="A81" s="256" t="s">
        <v>178</v>
      </c>
      <c r="B81" s="307" t="s">
        <v>108</v>
      </c>
      <c r="C81" s="308" t="s">
        <v>859</v>
      </c>
      <c r="D81" s="232" t="s">
        <v>66</v>
      </c>
      <c r="E81" s="234" t="str">
        <f t="shared" ref="E81:E87" si="13">IFERROR(VLOOKUP($D81,Fac,2,0),"")</f>
        <v>Ajustes normas sectoriales, reforma educativa.</v>
      </c>
      <c r="F81" s="234" t="s">
        <v>860</v>
      </c>
      <c r="G81" s="234" t="s">
        <v>104</v>
      </c>
      <c r="H81" s="234" t="s">
        <v>861</v>
      </c>
      <c r="I81" s="231" t="s">
        <v>862</v>
      </c>
      <c r="J81" s="209" t="s">
        <v>4</v>
      </c>
      <c r="K81" s="123" t="s">
        <v>87</v>
      </c>
      <c r="L81" s="234" t="s">
        <v>863</v>
      </c>
      <c r="M81" s="253" t="s">
        <v>97</v>
      </c>
      <c r="N81" s="253" t="str">
        <f t="shared" ref="N81" si="14">IFERROR(VLOOKUP($M81,FacE,2,0),"")</f>
        <v>Cuerpo de apoyo a  las actividades misionales</v>
      </c>
      <c r="O81" s="103"/>
      <c r="P81" s="232" t="s">
        <v>114</v>
      </c>
      <c r="Q81" s="234" t="s">
        <v>864</v>
      </c>
      <c r="R81" s="234" t="s">
        <v>865</v>
      </c>
      <c r="S81" s="234" t="s">
        <v>863</v>
      </c>
      <c r="T81" s="234" t="s">
        <v>93</v>
      </c>
      <c r="U81" s="234" t="s">
        <v>107</v>
      </c>
      <c r="V81" s="240" t="s">
        <v>866</v>
      </c>
      <c r="W81" s="232" t="s">
        <v>116</v>
      </c>
      <c r="X81" s="234" t="s">
        <v>680</v>
      </c>
      <c r="Y81" s="240" t="s">
        <v>703</v>
      </c>
      <c r="Z81" s="77" t="s">
        <v>323</v>
      </c>
      <c r="AA81" s="83" t="s">
        <v>79</v>
      </c>
      <c r="AB81" s="234" t="s">
        <v>79</v>
      </c>
      <c r="AC81" s="234" t="s">
        <v>79</v>
      </c>
      <c r="AD81" s="234" t="s">
        <v>867</v>
      </c>
      <c r="AE81" s="234"/>
      <c r="AF81" s="234" t="s">
        <v>79</v>
      </c>
      <c r="AG81" s="234" t="s">
        <v>79</v>
      </c>
      <c r="AH81" s="231" t="s">
        <v>868</v>
      </c>
      <c r="AI81" s="232" t="s">
        <v>123</v>
      </c>
      <c r="AJ81" s="234">
        <v>30</v>
      </c>
      <c r="AK81" s="234">
        <v>40</v>
      </c>
      <c r="AL81" s="234">
        <v>70</v>
      </c>
      <c r="AM81" s="91" t="s">
        <v>318</v>
      </c>
      <c r="AN81" s="235" t="s">
        <v>83</v>
      </c>
      <c r="AO81" s="232" t="s">
        <v>869</v>
      </c>
      <c r="AP81" s="234" t="s">
        <v>870</v>
      </c>
      <c r="AQ81" s="233">
        <v>41486</v>
      </c>
      <c r="AR81" s="234" t="s">
        <v>871</v>
      </c>
      <c r="AS81" s="240" t="s">
        <v>94</v>
      </c>
      <c r="AT81" s="114"/>
      <c r="AW81" s="94"/>
      <c r="AX81" s="92"/>
      <c r="BB81" s="94"/>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c r="DC81" s="95"/>
      <c r="DD81" s="95"/>
      <c r="DE81" s="95"/>
      <c r="DF81" s="95"/>
      <c r="DG81" s="95"/>
      <c r="DH81" s="95"/>
      <c r="DI81" s="95"/>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c r="HZ81" s="57"/>
      <c r="IA81" s="57"/>
      <c r="IB81" s="57"/>
      <c r="IC81" s="57"/>
      <c r="ID81" s="57"/>
      <c r="IE81" s="57"/>
      <c r="IF81" s="57"/>
      <c r="IG81" s="57"/>
      <c r="IH81" s="57"/>
      <c r="II81" s="57"/>
      <c r="IJ81" s="57"/>
      <c r="IK81" s="57"/>
      <c r="IL81" s="57"/>
      <c r="IM81" s="57"/>
      <c r="IN81" s="57"/>
      <c r="IO81" s="57"/>
      <c r="IP81" s="57"/>
      <c r="IQ81" s="57"/>
      <c r="IR81" s="57"/>
      <c r="IS81" s="57"/>
      <c r="IT81" s="57"/>
      <c r="IU81" s="57"/>
      <c r="IV81" s="57"/>
      <c r="IW81" s="57"/>
      <c r="IX81" s="57"/>
      <c r="IY81" s="57"/>
      <c r="IZ81" s="57"/>
      <c r="JA81" s="57"/>
      <c r="JB81" s="57"/>
      <c r="JC81" s="57"/>
      <c r="JD81" s="57"/>
      <c r="JE81" s="57"/>
      <c r="JF81" s="57"/>
      <c r="JG81" s="57"/>
      <c r="JH81" s="57"/>
      <c r="JI81" s="57"/>
      <c r="JJ81" s="57"/>
      <c r="JK81" s="57"/>
      <c r="JL81" s="57"/>
      <c r="JM81" s="57"/>
      <c r="JN81" s="57"/>
      <c r="JO81" s="57"/>
      <c r="JP81" s="57"/>
      <c r="JQ81" s="57"/>
      <c r="JR81" s="57"/>
      <c r="JS81" s="57"/>
      <c r="JT81" s="57"/>
      <c r="JU81" s="57"/>
      <c r="JV81" s="57"/>
      <c r="JW81" s="57"/>
      <c r="JX81" s="57"/>
      <c r="JY81" s="57"/>
      <c r="JZ81" s="57"/>
      <c r="KA81" s="57"/>
      <c r="KB81" s="57"/>
      <c r="KC81" s="57"/>
      <c r="KD81" s="57"/>
      <c r="KE81" s="57"/>
      <c r="KF81" s="57"/>
      <c r="KG81" s="57"/>
      <c r="KH81" s="57"/>
      <c r="KI81" s="57"/>
      <c r="KJ81" s="57"/>
      <c r="KK81" s="57"/>
      <c r="KL81" s="57"/>
      <c r="KM81" s="57"/>
      <c r="KN81" s="57"/>
      <c r="KO81" s="57"/>
      <c r="KP81" s="57"/>
      <c r="KQ81" s="57"/>
      <c r="KR81" s="57"/>
      <c r="KS81" s="57"/>
      <c r="KT81" s="57"/>
      <c r="KU81" s="57"/>
      <c r="KV81" s="57"/>
      <c r="KW81" s="57"/>
      <c r="KX81" s="57"/>
      <c r="KY81" s="57"/>
      <c r="KZ81" s="57"/>
      <c r="LA81" s="57"/>
      <c r="LB81" s="57"/>
      <c r="LC81" s="57"/>
      <c r="LD81" s="57"/>
      <c r="LE81" s="57"/>
      <c r="LF81" s="57"/>
      <c r="LG81" s="57"/>
      <c r="LH81" s="57"/>
      <c r="LI81" s="57"/>
      <c r="LJ81" s="57"/>
      <c r="LK81" s="57"/>
      <c r="LL81" s="57"/>
      <c r="LM81" s="57"/>
      <c r="LN81" s="57"/>
      <c r="LO81" s="57"/>
      <c r="LP81" s="57"/>
      <c r="LQ81" s="57"/>
      <c r="LR81" s="57"/>
      <c r="LS81" s="57"/>
      <c r="LT81" s="57"/>
      <c r="LU81" s="57"/>
      <c r="LV81" s="57"/>
      <c r="LW81" s="57"/>
      <c r="LX81" s="57"/>
      <c r="LY81" s="57"/>
      <c r="LZ81" s="57"/>
      <c r="MA81" s="57"/>
      <c r="MB81" s="57"/>
      <c r="MC81" s="57"/>
      <c r="MD81" s="57"/>
      <c r="ME81" s="57"/>
      <c r="MF81" s="57"/>
      <c r="MG81" s="57"/>
      <c r="MH81" s="57"/>
      <c r="MI81" s="57"/>
    </row>
    <row r="82" spans="1:347" s="93" customFormat="1" ht="249" customHeight="1" x14ac:dyDescent="0.35">
      <c r="A82" s="257"/>
      <c r="B82" s="307"/>
      <c r="C82" s="308"/>
      <c r="D82" s="232" t="s">
        <v>66</v>
      </c>
      <c r="E82" s="234" t="str">
        <f t="shared" si="13"/>
        <v>Ajustes normas sectoriales, reforma educativa.</v>
      </c>
      <c r="F82" s="234" t="s">
        <v>872</v>
      </c>
      <c r="G82" s="234" t="s">
        <v>104</v>
      </c>
      <c r="H82" s="234" t="s">
        <v>873</v>
      </c>
      <c r="I82" s="231" t="s">
        <v>874</v>
      </c>
      <c r="J82" s="232" t="s">
        <v>161</v>
      </c>
      <c r="K82" s="123" t="s">
        <v>87</v>
      </c>
      <c r="L82" s="234" t="s">
        <v>875</v>
      </c>
      <c r="M82" s="254"/>
      <c r="N82" s="254"/>
      <c r="O82" s="103"/>
      <c r="P82" s="232" t="s">
        <v>721</v>
      </c>
      <c r="Q82" s="234" t="s">
        <v>876</v>
      </c>
      <c r="R82" s="234" t="s">
        <v>877</v>
      </c>
      <c r="S82" s="234" t="s">
        <v>878</v>
      </c>
      <c r="T82" s="234" t="s">
        <v>164</v>
      </c>
      <c r="U82" s="234" t="s">
        <v>165</v>
      </c>
      <c r="V82" s="240" t="s">
        <v>879</v>
      </c>
      <c r="W82" s="232" t="s">
        <v>95</v>
      </c>
      <c r="X82" s="234" t="s">
        <v>680</v>
      </c>
      <c r="Y82" s="240" t="s">
        <v>703</v>
      </c>
      <c r="Z82" s="77" t="s">
        <v>323</v>
      </c>
      <c r="AA82" s="83" t="s">
        <v>79</v>
      </c>
      <c r="AB82" s="234" t="s">
        <v>79</v>
      </c>
      <c r="AC82" s="234" t="s">
        <v>79</v>
      </c>
      <c r="AD82" s="234" t="s">
        <v>880</v>
      </c>
      <c r="AE82" s="234" t="s">
        <v>881</v>
      </c>
      <c r="AF82" s="234" t="s">
        <v>79</v>
      </c>
      <c r="AG82" s="234" t="s">
        <v>79</v>
      </c>
      <c r="AH82" s="231" t="s">
        <v>882</v>
      </c>
      <c r="AI82" s="232" t="s">
        <v>123</v>
      </c>
      <c r="AJ82" s="234">
        <v>60</v>
      </c>
      <c r="AK82" s="234">
        <v>40</v>
      </c>
      <c r="AL82" s="234">
        <v>100</v>
      </c>
      <c r="AM82" s="91" t="s">
        <v>318</v>
      </c>
      <c r="AN82" s="235" t="s">
        <v>83</v>
      </c>
      <c r="AO82" s="232" t="s">
        <v>883</v>
      </c>
      <c r="AP82" s="234" t="s">
        <v>884</v>
      </c>
      <c r="AQ82" s="233">
        <v>40898</v>
      </c>
      <c r="AR82" s="234" t="s">
        <v>885</v>
      </c>
      <c r="AS82" s="240" t="s">
        <v>94</v>
      </c>
      <c r="AT82" s="114"/>
      <c r="AW82" s="94"/>
      <c r="AX82" s="92"/>
      <c r="BB82" s="94"/>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c r="HZ82" s="57"/>
      <c r="IA82" s="57"/>
      <c r="IB82" s="57"/>
      <c r="IC82" s="57"/>
      <c r="ID82" s="57"/>
      <c r="IE82" s="57"/>
      <c r="IF82" s="57"/>
      <c r="IG82" s="57"/>
      <c r="IH82" s="57"/>
      <c r="II82" s="57"/>
      <c r="IJ82" s="57"/>
      <c r="IK82" s="57"/>
      <c r="IL82" s="57"/>
      <c r="IM82" s="57"/>
      <c r="IN82" s="57"/>
      <c r="IO82" s="57"/>
      <c r="IP82" s="57"/>
      <c r="IQ82" s="57"/>
      <c r="IR82" s="57"/>
      <c r="IS82" s="57"/>
      <c r="IT82" s="57"/>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row>
    <row r="83" spans="1:347" s="93" customFormat="1" ht="180" customHeight="1" x14ac:dyDescent="0.35">
      <c r="A83" s="257"/>
      <c r="B83" s="307"/>
      <c r="C83" s="308"/>
      <c r="D83" s="232" t="s">
        <v>95</v>
      </c>
      <c r="E83" s="234" t="str">
        <f t="shared" si="13"/>
        <v>Interrupciones, comercio electrónico, datos externos, tecnología emergente.</v>
      </c>
      <c r="F83" s="234" t="s">
        <v>886</v>
      </c>
      <c r="G83" s="234" t="s">
        <v>68</v>
      </c>
      <c r="H83" s="234" t="s">
        <v>69</v>
      </c>
      <c r="I83" s="231" t="s">
        <v>887</v>
      </c>
      <c r="J83" s="232" t="s">
        <v>105</v>
      </c>
      <c r="K83" s="123" t="s">
        <v>87</v>
      </c>
      <c r="L83" s="234" t="s">
        <v>888</v>
      </c>
      <c r="M83" s="254"/>
      <c r="N83" s="254"/>
      <c r="O83" s="103"/>
      <c r="P83" s="232" t="s">
        <v>114</v>
      </c>
      <c r="Q83" s="234" t="s">
        <v>889</v>
      </c>
      <c r="R83" s="234" t="s">
        <v>890</v>
      </c>
      <c r="S83" s="234" t="s">
        <v>891</v>
      </c>
      <c r="T83" s="234" t="s">
        <v>166</v>
      </c>
      <c r="U83" s="234" t="s">
        <v>167</v>
      </c>
      <c r="V83" s="240" t="s">
        <v>891</v>
      </c>
      <c r="W83" s="232" t="s">
        <v>95</v>
      </c>
      <c r="X83" s="234" t="s">
        <v>681</v>
      </c>
      <c r="Y83" s="240" t="s">
        <v>703</v>
      </c>
      <c r="Z83" s="91" t="s">
        <v>318</v>
      </c>
      <c r="AA83" s="83" t="s">
        <v>79</v>
      </c>
      <c r="AB83" s="234" t="s">
        <v>79</v>
      </c>
      <c r="AC83" s="234" t="s">
        <v>79</v>
      </c>
      <c r="AD83" s="234" t="s">
        <v>892</v>
      </c>
      <c r="AE83" s="234" t="s">
        <v>893</v>
      </c>
      <c r="AF83" s="234" t="s">
        <v>79</v>
      </c>
      <c r="AG83" s="234" t="s">
        <v>79</v>
      </c>
      <c r="AH83" s="231" t="s">
        <v>894</v>
      </c>
      <c r="AI83" s="232" t="s">
        <v>123</v>
      </c>
      <c r="AJ83" s="234">
        <v>60</v>
      </c>
      <c r="AK83" s="234">
        <v>40</v>
      </c>
      <c r="AL83" s="234">
        <v>100</v>
      </c>
      <c r="AM83" s="91" t="s">
        <v>318</v>
      </c>
      <c r="AN83" s="235" t="s">
        <v>83</v>
      </c>
      <c r="AO83" s="232" t="s">
        <v>895</v>
      </c>
      <c r="AP83" s="234" t="s">
        <v>870</v>
      </c>
      <c r="AQ83" s="233"/>
      <c r="AR83" s="234" t="s">
        <v>896</v>
      </c>
      <c r="AS83" s="240" t="s">
        <v>94</v>
      </c>
      <c r="AT83" s="114"/>
      <c r="AW83" s="94"/>
      <c r="AX83" s="92"/>
      <c r="BB83" s="94"/>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c r="ID83" s="57"/>
      <c r="IE83" s="57"/>
      <c r="IF83" s="57"/>
      <c r="IG83" s="57"/>
      <c r="IH83" s="57"/>
      <c r="II83" s="57"/>
      <c r="IJ83" s="57"/>
      <c r="IK83" s="57"/>
      <c r="IL83" s="57"/>
      <c r="IM83" s="57"/>
      <c r="IN83" s="57"/>
      <c r="IO83" s="57"/>
      <c r="IP83" s="57"/>
      <c r="IQ83" s="57"/>
      <c r="IR83" s="57"/>
      <c r="IS83" s="57"/>
      <c r="IT83" s="57"/>
      <c r="IU83" s="57"/>
      <c r="IV83" s="57"/>
      <c r="IW83" s="57"/>
      <c r="IX83" s="57"/>
      <c r="IY83" s="57"/>
      <c r="IZ83" s="57"/>
      <c r="JA83" s="57"/>
      <c r="JB83" s="57"/>
      <c r="JC83" s="57"/>
      <c r="JD83" s="57"/>
      <c r="JE83" s="57"/>
      <c r="JF83" s="57"/>
      <c r="JG83" s="57"/>
      <c r="JH83" s="57"/>
      <c r="JI83" s="57"/>
      <c r="JJ83" s="57"/>
      <c r="JK83" s="57"/>
      <c r="JL83" s="57"/>
      <c r="JM83" s="57"/>
      <c r="JN83" s="57"/>
      <c r="JO83" s="57"/>
      <c r="JP83" s="57"/>
      <c r="JQ83" s="57"/>
      <c r="JR83" s="57"/>
      <c r="JS83" s="57"/>
      <c r="JT83" s="57"/>
      <c r="JU83" s="57"/>
      <c r="JV83" s="57"/>
      <c r="JW83" s="57"/>
      <c r="JX83" s="57"/>
      <c r="JY83" s="57"/>
      <c r="JZ83" s="57"/>
      <c r="KA83" s="57"/>
      <c r="KB83" s="57"/>
      <c r="KC83" s="57"/>
      <c r="KD83" s="57"/>
      <c r="KE83" s="57"/>
      <c r="KF83" s="57"/>
      <c r="KG83" s="57"/>
      <c r="KH83" s="57"/>
      <c r="KI83" s="57"/>
      <c r="KJ83" s="57"/>
      <c r="KK83" s="57"/>
      <c r="KL83" s="57"/>
      <c r="KM83" s="57"/>
      <c r="KN83" s="57"/>
      <c r="KO83" s="57"/>
      <c r="KP83" s="57"/>
      <c r="KQ83" s="57"/>
      <c r="KR83" s="57"/>
      <c r="KS83" s="57"/>
      <c r="KT83" s="57"/>
      <c r="KU83" s="57"/>
      <c r="KV83" s="57"/>
      <c r="KW83" s="57"/>
      <c r="KX83" s="57"/>
      <c r="KY83" s="57"/>
      <c r="KZ83" s="57"/>
      <c r="LA83" s="57"/>
      <c r="LB83" s="57"/>
      <c r="LC83" s="57"/>
      <c r="LD83" s="57"/>
      <c r="LE83" s="57"/>
      <c r="LF83" s="57"/>
      <c r="LG83" s="57"/>
      <c r="LH83" s="57"/>
      <c r="LI83" s="57"/>
      <c r="LJ83" s="57"/>
      <c r="LK83" s="57"/>
      <c r="LL83" s="57"/>
      <c r="LM83" s="57"/>
      <c r="LN83" s="57"/>
      <c r="LO83" s="57"/>
      <c r="LP83" s="57"/>
      <c r="LQ83" s="57"/>
      <c r="LR83" s="57"/>
      <c r="LS83" s="57"/>
      <c r="LT83" s="57"/>
      <c r="LU83" s="57"/>
      <c r="LV83" s="57"/>
      <c r="LW83" s="57"/>
      <c r="LX83" s="57"/>
      <c r="LY83" s="57"/>
      <c r="LZ83" s="57"/>
      <c r="MA83" s="57"/>
      <c r="MB83" s="57"/>
      <c r="MC83" s="57"/>
      <c r="MD83" s="57"/>
      <c r="ME83" s="57"/>
      <c r="MF83" s="57"/>
      <c r="MG83" s="57"/>
      <c r="MH83" s="57"/>
      <c r="MI83" s="57"/>
    </row>
    <row r="84" spans="1:347" s="93" customFormat="1" ht="162" customHeight="1" x14ac:dyDescent="0.35">
      <c r="A84" s="257"/>
      <c r="B84" s="307"/>
      <c r="C84" s="308"/>
      <c r="D84" s="232" t="s">
        <v>95</v>
      </c>
      <c r="E84" s="234" t="str">
        <f t="shared" si="13"/>
        <v>Interrupciones, comercio electrónico, datos externos, tecnología emergente.</v>
      </c>
      <c r="F84" s="234" t="s">
        <v>897</v>
      </c>
      <c r="G84" s="234" t="s">
        <v>68</v>
      </c>
      <c r="H84" s="234" t="s">
        <v>69</v>
      </c>
      <c r="I84" s="231" t="s">
        <v>898</v>
      </c>
      <c r="J84" s="232" t="s">
        <v>124</v>
      </c>
      <c r="K84" s="123" t="s">
        <v>125</v>
      </c>
      <c r="L84" s="234" t="s">
        <v>899</v>
      </c>
      <c r="M84" s="254"/>
      <c r="N84" s="254"/>
      <c r="O84" s="103"/>
      <c r="P84" s="232" t="s">
        <v>114</v>
      </c>
      <c r="Q84" s="234" t="s">
        <v>900</v>
      </c>
      <c r="R84" s="234" t="s">
        <v>901</v>
      </c>
      <c r="S84" s="234" t="s">
        <v>902</v>
      </c>
      <c r="T84" s="234" t="s">
        <v>93</v>
      </c>
      <c r="U84" s="234" t="s">
        <v>100</v>
      </c>
      <c r="V84" s="240" t="s">
        <v>903</v>
      </c>
      <c r="W84" s="232" t="s">
        <v>116</v>
      </c>
      <c r="X84" s="234" t="s">
        <v>680</v>
      </c>
      <c r="Y84" s="240" t="s">
        <v>703</v>
      </c>
      <c r="Z84" s="77" t="s">
        <v>323</v>
      </c>
      <c r="AA84" s="83" t="s">
        <v>79</v>
      </c>
      <c r="AB84" s="234" t="s">
        <v>79</v>
      </c>
      <c r="AC84" s="234" t="s">
        <v>79</v>
      </c>
      <c r="AD84" s="234" t="s">
        <v>904</v>
      </c>
      <c r="AE84" s="234" t="s">
        <v>905</v>
      </c>
      <c r="AF84" s="234" t="s">
        <v>79</v>
      </c>
      <c r="AG84" s="234" t="s">
        <v>79</v>
      </c>
      <c r="AH84" s="231" t="s">
        <v>906</v>
      </c>
      <c r="AI84" s="232" t="s">
        <v>123</v>
      </c>
      <c r="AJ84" s="234">
        <v>60</v>
      </c>
      <c r="AK84" s="234">
        <v>40</v>
      </c>
      <c r="AL84" s="234">
        <v>100</v>
      </c>
      <c r="AM84" s="91" t="s">
        <v>318</v>
      </c>
      <c r="AN84" s="235" t="s">
        <v>83</v>
      </c>
      <c r="AO84" s="232" t="s">
        <v>907</v>
      </c>
      <c r="AP84" s="234" t="s">
        <v>870</v>
      </c>
      <c r="AQ84" s="233">
        <v>41486</v>
      </c>
      <c r="AR84" s="234" t="s">
        <v>908</v>
      </c>
      <c r="AS84" s="240" t="s">
        <v>94</v>
      </c>
      <c r="AT84" s="114"/>
      <c r="AW84" s="94"/>
      <c r="AX84" s="92"/>
      <c r="BB84" s="94"/>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c r="DG84" s="95"/>
      <c r="DH84" s="95"/>
      <c r="DI84" s="95"/>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c r="ID84" s="57"/>
      <c r="IE84" s="57"/>
      <c r="IF84" s="57"/>
      <c r="IG84" s="57"/>
      <c r="IH84" s="57"/>
      <c r="II84" s="57"/>
      <c r="IJ84" s="57"/>
      <c r="IK84" s="57"/>
      <c r="IL84" s="57"/>
      <c r="IM84" s="57"/>
      <c r="IN84" s="57"/>
      <c r="IO84" s="57"/>
      <c r="IP84" s="57"/>
      <c r="IQ84" s="57"/>
      <c r="IR84" s="57"/>
      <c r="IS84" s="57"/>
      <c r="IT84" s="57"/>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row>
    <row r="85" spans="1:347" s="93" customFormat="1" ht="123.75" customHeight="1" x14ac:dyDescent="0.35">
      <c r="A85" s="257"/>
      <c r="B85" s="307"/>
      <c r="C85" s="308"/>
      <c r="D85" s="232" t="s">
        <v>95</v>
      </c>
      <c r="E85" s="234" t="str">
        <f t="shared" si="13"/>
        <v>Interrupciones, comercio electrónico, datos externos, tecnología emergente.</v>
      </c>
      <c r="F85" s="234" t="s">
        <v>909</v>
      </c>
      <c r="G85" s="234" t="s">
        <v>104</v>
      </c>
      <c r="H85" s="234" t="s">
        <v>861</v>
      </c>
      <c r="I85" s="231" t="s">
        <v>910</v>
      </c>
      <c r="J85" s="256" t="s">
        <v>70</v>
      </c>
      <c r="K85" s="259" t="s">
        <v>87</v>
      </c>
      <c r="L85" s="234" t="s">
        <v>911</v>
      </c>
      <c r="M85" s="254"/>
      <c r="N85" s="254"/>
      <c r="O85" s="103"/>
      <c r="P85" s="232" t="s">
        <v>721</v>
      </c>
      <c r="Q85" s="234" t="s">
        <v>912</v>
      </c>
      <c r="R85" s="234" t="s">
        <v>913</v>
      </c>
      <c r="S85" s="234" t="s">
        <v>914</v>
      </c>
      <c r="T85" s="234" t="s">
        <v>166</v>
      </c>
      <c r="U85" s="234" t="s">
        <v>168</v>
      </c>
      <c r="V85" s="240" t="s">
        <v>915</v>
      </c>
      <c r="W85" s="232" t="s">
        <v>116</v>
      </c>
      <c r="X85" s="234" t="s">
        <v>681</v>
      </c>
      <c r="Y85" s="240" t="s">
        <v>703</v>
      </c>
      <c r="Z85" s="91" t="s">
        <v>318</v>
      </c>
      <c r="AA85" s="83" t="s">
        <v>79</v>
      </c>
      <c r="AB85" s="234" t="s">
        <v>79</v>
      </c>
      <c r="AC85" s="234" t="s">
        <v>79</v>
      </c>
      <c r="AD85" s="234" t="s">
        <v>904</v>
      </c>
      <c r="AE85" s="234" t="s">
        <v>905</v>
      </c>
      <c r="AF85" s="234" t="s">
        <v>79</v>
      </c>
      <c r="AG85" s="234" t="s">
        <v>79</v>
      </c>
      <c r="AH85" s="231" t="s">
        <v>906</v>
      </c>
      <c r="AI85" s="232" t="s">
        <v>123</v>
      </c>
      <c r="AJ85" s="234">
        <v>60</v>
      </c>
      <c r="AK85" s="234">
        <v>40</v>
      </c>
      <c r="AL85" s="234">
        <v>100</v>
      </c>
      <c r="AM85" s="91" t="s">
        <v>318</v>
      </c>
      <c r="AN85" s="235" t="s">
        <v>83</v>
      </c>
      <c r="AO85" s="232" t="s">
        <v>907</v>
      </c>
      <c r="AP85" s="234" t="s">
        <v>870</v>
      </c>
      <c r="AQ85" s="233">
        <v>41486</v>
      </c>
      <c r="AR85" s="234" t="s">
        <v>908</v>
      </c>
      <c r="AS85" s="240" t="s">
        <v>94</v>
      </c>
      <c r="AT85" s="114"/>
      <c r="AW85" s="94"/>
      <c r="AX85" s="92"/>
      <c r="BB85" s="94"/>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c r="ID85" s="57"/>
      <c r="IE85" s="57"/>
      <c r="IF85" s="57"/>
      <c r="IG85" s="57"/>
      <c r="IH85" s="57"/>
      <c r="II85" s="57"/>
      <c r="IJ85" s="57"/>
      <c r="IK85" s="57"/>
      <c r="IL85" s="57"/>
      <c r="IM85" s="57"/>
      <c r="IN85" s="57"/>
      <c r="IO85" s="57"/>
      <c r="IP85" s="57"/>
      <c r="IQ85" s="57"/>
      <c r="IR85" s="57"/>
      <c r="IS85" s="57"/>
      <c r="IT85" s="57"/>
      <c r="IU85" s="57"/>
      <c r="IV85" s="57"/>
      <c r="IW85" s="57"/>
      <c r="IX85" s="57"/>
      <c r="IY85" s="57"/>
      <c r="IZ85" s="57"/>
      <c r="JA85" s="57"/>
      <c r="JB85" s="57"/>
      <c r="JC85" s="57"/>
      <c r="JD85" s="57"/>
      <c r="JE85" s="57"/>
      <c r="JF85" s="57"/>
      <c r="JG85" s="57"/>
      <c r="JH85" s="57"/>
      <c r="JI85" s="57"/>
      <c r="JJ85" s="57"/>
      <c r="JK85" s="57"/>
      <c r="JL85" s="57"/>
      <c r="JM85" s="57"/>
      <c r="JN85" s="57"/>
      <c r="JO85" s="57"/>
      <c r="JP85" s="57"/>
      <c r="JQ85" s="57"/>
      <c r="JR85" s="57"/>
      <c r="JS85" s="57"/>
      <c r="JT85" s="57"/>
      <c r="JU85" s="57"/>
      <c r="JV85" s="57"/>
      <c r="JW85" s="57"/>
      <c r="JX85" s="57"/>
      <c r="JY85" s="57"/>
      <c r="JZ85" s="57"/>
      <c r="KA85" s="57"/>
      <c r="KB85" s="57"/>
      <c r="KC85" s="57"/>
      <c r="KD85" s="57"/>
      <c r="KE85" s="57"/>
      <c r="KF85" s="57"/>
      <c r="KG85" s="57"/>
      <c r="KH85" s="57"/>
      <c r="KI85" s="57"/>
      <c r="KJ85" s="57"/>
      <c r="KK85" s="57"/>
      <c r="KL85" s="57"/>
      <c r="KM85" s="57"/>
      <c r="KN85" s="57"/>
      <c r="KO85" s="57"/>
      <c r="KP85" s="57"/>
      <c r="KQ85" s="57"/>
      <c r="KR85" s="57"/>
      <c r="KS85" s="57"/>
      <c r="KT85" s="57"/>
      <c r="KU85" s="57"/>
      <c r="KV85" s="57"/>
      <c r="KW85" s="57"/>
      <c r="KX85" s="57"/>
      <c r="KY85" s="57"/>
      <c r="KZ85" s="57"/>
      <c r="LA85" s="57"/>
      <c r="LB85" s="57"/>
      <c r="LC85" s="57"/>
      <c r="LD85" s="57"/>
      <c r="LE85" s="57"/>
      <c r="LF85" s="57"/>
      <c r="LG85" s="57"/>
      <c r="LH85" s="57"/>
      <c r="LI85" s="57"/>
      <c r="LJ85" s="57"/>
      <c r="LK85" s="57"/>
      <c r="LL85" s="57"/>
      <c r="LM85" s="57"/>
      <c r="LN85" s="57"/>
      <c r="LO85" s="57"/>
      <c r="LP85" s="57"/>
      <c r="LQ85" s="57"/>
      <c r="LR85" s="57"/>
      <c r="LS85" s="57"/>
      <c r="LT85" s="57"/>
      <c r="LU85" s="57"/>
      <c r="LV85" s="57"/>
      <c r="LW85" s="57"/>
      <c r="LX85" s="57"/>
      <c r="LY85" s="57"/>
      <c r="LZ85" s="57"/>
      <c r="MA85" s="57"/>
      <c r="MB85" s="57"/>
      <c r="MC85" s="57"/>
      <c r="MD85" s="57"/>
      <c r="ME85" s="57"/>
      <c r="MF85" s="57"/>
      <c r="MG85" s="57"/>
      <c r="MH85" s="57"/>
      <c r="MI85" s="57"/>
    </row>
    <row r="86" spans="1:347" s="93" customFormat="1" ht="186" customHeight="1" x14ac:dyDescent="0.35">
      <c r="A86" s="257"/>
      <c r="B86" s="307"/>
      <c r="C86" s="308"/>
      <c r="D86" s="232" t="s">
        <v>66</v>
      </c>
      <c r="E86" s="234" t="str">
        <f t="shared" si="13"/>
        <v>Ajustes normas sectoriales, reforma educativa.</v>
      </c>
      <c r="F86" s="234" t="s">
        <v>916</v>
      </c>
      <c r="G86" s="234" t="s">
        <v>104</v>
      </c>
      <c r="H86" s="234" t="s">
        <v>861</v>
      </c>
      <c r="I86" s="231" t="s">
        <v>917</v>
      </c>
      <c r="J86" s="257"/>
      <c r="K86" s="260"/>
      <c r="L86" s="234" t="s">
        <v>918</v>
      </c>
      <c r="M86" s="254"/>
      <c r="N86" s="254"/>
      <c r="O86" s="103"/>
      <c r="P86" s="232" t="s">
        <v>74</v>
      </c>
      <c r="Q86" s="234" t="s">
        <v>919</v>
      </c>
      <c r="R86" s="234" t="s">
        <v>920</v>
      </c>
      <c r="S86" s="234" t="s">
        <v>921</v>
      </c>
      <c r="T86" s="234" t="s">
        <v>166</v>
      </c>
      <c r="U86" s="234" t="s">
        <v>75</v>
      </c>
      <c r="V86" s="240" t="s">
        <v>915</v>
      </c>
      <c r="W86" s="232" t="s">
        <v>116</v>
      </c>
      <c r="X86" s="234" t="s">
        <v>681</v>
      </c>
      <c r="Y86" s="240" t="s">
        <v>647</v>
      </c>
      <c r="Z86" s="89" t="s">
        <v>387</v>
      </c>
      <c r="AA86" s="83" t="s">
        <v>79</v>
      </c>
      <c r="AB86" s="234" t="s">
        <v>79</v>
      </c>
      <c r="AC86" s="234" t="s">
        <v>79</v>
      </c>
      <c r="AD86" s="234" t="s">
        <v>904</v>
      </c>
      <c r="AE86" s="234" t="s">
        <v>905</v>
      </c>
      <c r="AF86" s="234" t="s">
        <v>79</v>
      </c>
      <c r="AG86" s="234" t="s">
        <v>79</v>
      </c>
      <c r="AH86" s="231" t="s">
        <v>906</v>
      </c>
      <c r="AI86" s="232" t="s">
        <v>123</v>
      </c>
      <c r="AJ86" s="234">
        <v>60</v>
      </c>
      <c r="AK86" s="234">
        <v>40</v>
      </c>
      <c r="AL86" s="234">
        <v>100</v>
      </c>
      <c r="AM86" s="91" t="s">
        <v>318</v>
      </c>
      <c r="AN86" s="235" t="s">
        <v>83</v>
      </c>
      <c r="AO86" s="232" t="s">
        <v>907</v>
      </c>
      <c r="AP86" s="234" t="s">
        <v>870</v>
      </c>
      <c r="AQ86" s="233">
        <v>41486</v>
      </c>
      <c r="AR86" s="234" t="s">
        <v>908</v>
      </c>
      <c r="AS86" s="240" t="s">
        <v>94</v>
      </c>
      <c r="AT86" s="114"/>
      <c r="AW86" s="94"/>
      <c r="AX86" s="92"/>
      <c r="BB86" s="94"/>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c r="IM86" s="57"/>
      <c r="IN86" s="57"/>
      <c r="IO86" s="57"/>
      <c r="IP86" s="57"/>
      <c r="IQ86" s="57"/>
      <c r="IR86" s="57"/>
      <c r="IS86" s="57"/>
      <c r="IT86" s="57"/>
      <c r="IU86" s="57"/>
      <c r="IV86" s="57"/>
      <c r="IW86" s="57"/>
      <c r="IX86" s="57"/>
      <c r="IY86" s="57"/>
      <c r="IZ86" s="57"/>
      <c r="JA86" s="57"/>
      <c r="JB86" s="57"/>
      <c r="JC86" s="57"/>
      <c r="JD86" s="57"/>
      <c r="JE86" s="57"/>
      <c r="JF86" s="57"/>
      <c r="JG86" s="57"/>
      <c r="JH86" s="57"/>
      <c r="JI86" s="57"/>
      <c r="JJ86" s="57"/>
      <c r="JK86" s="57"/>
      <c r="JL86" s="57"/>
      <c r="JM86" s="57"/>
      <c r="JN86" s="57"/>
      <c r="JO86" s="57"/>
      <c r="JP86" s="57"/>
      <c r="JQ86" s="57"/>
      <c r="JR86" s="57"/>
      <c r="JS86" s="57"/>
      <c r="JT86" s="57"/>
      <c r="JU86" s="57"/>
      <c r="JV86" s="57"/>
      <c r="JW86" s="57"/>
      <c r="JX86" s="57"/>
      <c r="JY86" s="57"/>
      <c r="JZ86" s="57"/>
      <c r="KA86" s="57"/>
      <c r="KB86" s="57"/>
      <c r="KC86" s="57"/>
      <c r="KD86" s="57"/>
      <c r="KE86" s="57"/>
      <c r="KF86" s="57"/>
      <c r="KG86" s="57"/>
      <c r="KH86" s="57"/>
      <c r="KI86" s="57"/>
      <c r="KJ86" s="57"/>
      <c r="KK86" s="57"/>
      <c r="KL86" s="57"/>
      <c r="KM86" s="57"/>
      <c r="KN86" s="57"/>
      <c r="KO86" s="57"/>
      <c r="KP86" s="57"/>
      <c r="KQ86" s="57"/>
      <c r="KR86" s="57"/>
      <c r="KS86" s="57"/>
      <c r="KT86" s="57"/>
      <c r="KU86" s="57"/>
      <c r="KV86" s="57"/>
      <c r="KW86" s="57"/>
      <c r="KX86" s="57"/>
      <c r="KY86" s="57"/>
      <c r="KZ86" s="57"/>
      <c r="LA86" s="57"/>
      <c r="LB86" s="57"/>
      <c r="LC86" s="57"/>
      <c r="LD86" s="57"/>
      <c r="LE86" s="57"/>
      <c r="LF86" s="57"/>
      <c r="LG86" s="57"/>
      <c r="LH86" s="57"/>
      <c r="LI86" s="57"/>
      <c r="LJ86" s="57"/>
      <c r="LK86" s="57"/>
      <c r="LL86" s="57"/>
      <c r="LM86" s="57"/>
      <c r="LN86" s="57"/>
      <c r="LO86" s="57"/>
      <c r="LP86" s="57"/>
      <c r="LQ86" s="57"/>
      <c r="LR86" s="57"/>
      <c r="LS86" s="57"/>
      <c r="LT86" s="57"/>
      <c r="LU86" s="57"/>
      <c r="LV86" s="57"/>
      <c r="LW86" s="57"/>
      <c r="LX86" s="57"/>
      <c r="LY86" s="57"/>
      <c r="LZ86" s="57"/>
      <c r="MA86" s="57"/>
      <c r="MB86" s="57"/>
      <c r="MC86" s="57"/>
      <c r="MD86" s="57"/>
      <c r="ME86" s="57"/>
      <c r="MF86" s="57"/>
      <c r="MG86" s="57"/>
      <c r="MH86" s="57"/>
      <c r="MI86" s="57"/>
    </row>
    <row r="87" spans="1:347" s="93" customFormat="1" ht="150" customHeight="1" x14ac:dyDescent="0.35">
      <c r="A87" s="258"/>
      <c r="B87" s="307"/>
      <c r="C87" s="308"/>
      <c r="D87" s="232" t="s">
        <v>95</v>
      </c>
      <c r="E87" s="234" t="str">
        <f t="shared" si="13"/>
        <v>Interrupciones, comercio electrónico, datos externos, tecnología emergente.</v>
      </c>
      <c r="F87" s="234" t="s">
        <v>922</v>
      </c>
      <c r="G87" s="234" t="s">
        <v>68</v>
      </c>
      <c r="H87" s="234" t="s">
        <v>69</v>
      </c>
      <c r="I87" s="231" t="s">
        <v>923</v>
      </c>
      <c r="J87" s="258"/>
      <c r="K87" s="261"/>
      <c r="L87" s="234" t="s">
        <v>924</v>
      </c>
      <c r="M87" s="255"/>
      <c r="N87" s="255"/>
      <c r="O87" s="103"/>
      <c r="P87" s="232" t="s">
        <v>721</v>
      </c>
      <c r="Q87" s="234" t="s">
        <v>925</v>
      </c>
      <c r="R87" s="234" t="s">
        <v>926</v>
      </c>
      <c r="S87" s="234" t="s">
        <v>927</v>
      </c>
      <c r="T87" s="234" t="s">
        <v>166</v>
      </c>
      <c r="U87" s="234" t="s">
        <v>75</v>
      </c>
      <c r="V87" s="240" t="s">
        <v>915</v>
      </c>
      <c r="W87" s="232" t="s">
        <v>116</v>
      </c>
      <c r="X87" s="234" t="s">
        <v>681</v>
      </c>
      <c r="Y87" s="240" t="s">
        <v>647</v>
      </c>
      <c r="Z87" s="89" t="s">
        <v>387</v>
      </c>
      <c r="AA87" s="83" t="s">
        <v>79</v>
      </c>
      <c r="AB87" s="234" t="s">
        <v>79</v>
      </c>
      <c r="AC87" s="234" t="s">
        <v>79</v>
      </c>
      <c r="AD87" s="234" t="s">
        <v>904</v>
      </c>
      <c r="AE87" s="234" t="s">
        <v>905</v>
      </c>
      <c r="AF87" s="234" t="s">
        <v>79</v>
      </c>
      <c r="AG87" s="234" t="s">
        <v>79</v>
      </c>
      <c r="AH87" s="231" t="s">
        <v>906</v>
      </c>
      <c r="AI87" s="232" t="s">
        <v>123</v>
      </c>
      <c r="AJ87" s="234">
        <v>60</v>
      </c>
      <c r="AK87" s="234">
        <v>40</v>
      </c>
      <c r="AL87" s="234">
        <v>100</v>
      </c>
      <c r="AM87" s="91" t="s">
        <v>318</v>
      </c>
      <c r="AN87" s="235" t="s">
        <v>83</v>
      </c>
      <c r="AO87" s="232" t="s">
        <v>907</v>
      </c>
      <c r="AP87" s="234" t="s">
        <v>870</v>
      </c>
      <c r="AQ87" s="233">
        <v>41486</v>
      </c>
      <c r="AR87" s="234" t="s">
        <v>908</v>
      </c>
      <c r="AS87" s="240" t="s">
        <v>94</v>
      </c>
      <c r="AT87" s="114"/>
      <c r="AW87" s="94"/>
      <c r="AX87" s="92"/>
      <c r="BB87" s="94"/>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c r="IM87" s="57"/>
      <c r="IN87" s="57"/>
      <c r="IO87" s="57"/>
      <c r="IP87" s="57"/>
      <c r="IQ87" s="57"/>
      <c r="IR87" s="57"/>
      <c r="IS87" s="57"/>
      <c r="IT87" s="57"/>
      <c r="IU87" s="57"/>
      <c r="IV87" s="57"/>
      <c r="IW87" s="57"/>
      <c r="IX87" s="57"/>
      <c r="IY87" s="57"/>
      <c r="IZ87" s="57"/>
      <c r="JA87" s="57"/>
      <c r="JB87" s="57"/>
      <c r="JC87" s="57"/>
      <c r="JD87" s="57"/>
      <c r="JE87" s="57"/>
      <c r="JF87" s="57"/>
      <c r="JG87" s="57"/>
      <c r="JH87" s="57"/>
      <c r="JI87" s="57"/>
      <c r="JJ87" s="57"/>
      <c r="JK87" s="57"/>
      <c r="JL87" s="57"/>
      <c r="JM87" s="57"/>
      <c r="JN87" s="57"/>
      <c r="JO87" s="57"/>
      <c r="JP87" s="57"/>
      <c r="JQ87" s="57"/>
      <c r="JR87" s="57"/>
      <c r="JS87" s="57"/>
      <c r="JT87" s="57"/>
      <c r="JU87" s="57"/>
      <c r="JV87" s="57"/>
      <c r="JW87" s="57"/>
      <c r="JX87" s="57"/>
      <c r="JY87" s="57"/>
      <c r="JZ87" s="57"/>
      <c r="KA87" s="57"/>
      <c r="KB87" s="57"/>
      <c r="KC87" s="57"/>
      <c r="KD87" s="57"/>
      <c r="KE87" s="57"/>
      <c r="KF87" s="57"/>
      <c r="KG87" s="57"/>
      <c r="KH87" s="57"/>
      <c r="KI87" s="57"/>
      <c r="KJ87" s="57"/>
      <c r="KK87" s="57"/>
      <c r="KL87" s="57"/>
      <c r="KM87" s="57"/>
      <c r="KN87" s="57"/>
      <c r="KO87" s="57"/>
      <c r="KP87" s="57"/>
      <c r="KQ87" s="57"/>
      <c r="KR87" s="57"/>
      <c r="KS87" s="57"/>
      <c r="KT87" s="57"/>
      <c r="KU87" s="57"/>
      <c r="KV87" s="57"/>
      <c r="KW87" s="57"/>
      <c r="KX87" s="57"/>
      <c r="KY87" s="57"/>
      <c r="KZ87" s="57"/>
      <c r="LA87" s="57"/>
      <c r="LB87" s="57"/>
      <c r="LC87" s="57"/>
      <c r="LD87" s="57"/>
      <c r="LE87" s="57"/>
      <c r="LF87" s="57"/>
      <c r="LG87" s="57"/>
      <c r="LH87" s="57"/>
      <c r="LI87" s="57"/>
      <c r="LJ87" s="57"/>
      <c r="LK87" s="57"/>
      <c r="LL87" s="57"/>
      <c r="LM87" s="57"/>
      <c r="LN87" s="57"/>
      <c r="LO87" s="57"/>
      <c r="LP87" s="57"/>
      <c r="LQ87" s="57"/>
      <c r="LR87" s="57"/>
      <c r="LS87" s="57"/>
      <c r="LT87" s="57"/>
      <c r="LU87" s="57"/>
      <c r="LV87" s="57"/>
      <c r="LW87" s="57"/>
      <c r="LX87" s="57"/>
      <c r="LY87" s="57"/>
      <c r="LZ87" s="57"/>
      <c r="MA87" s="57"/>
      <c r="MB87" s="57"/>
      <c r="MC87" s="57"/>
      <c r="MD87" s="57"/>
      <c r="ME87" s="57"/>
      <c r="MF87" s="57"/>
      <c r="MG87" s="57"/>
      <c r="MH87" s="57"/>
      <c r="MI87" s="57"/>
    </row>
    <row r="88" spans="1:347" s="93" customFormat="1" ht="178.5" customHeight="1" x14ac:dyDescent="0.35">
      <c r="A88" s="291" t="s">
        <v>928</v>
      </c>
      <c r="B88" s="304" t="s">
        <v>133</v>
      </c>
      <c r="C88" s="292" t="s">
        <v>929</v>
      </c>
      <c r="D88" s="224" t="s">
        <v>66</v>
      </c>
      <c r="E88" s="225" t="s">
        <v>67</v>
      </c>
      <c r="F88" s="223" t="s">
        <v>930</v>
      </c>
      <c r="G88" s="223" t="s">
        <v>68</v>
      </c>
      <c r="H88" s="225" t="s">
        <v>69</v>
      </c>
      <c r="I88" s="220" t="s">
        <v>931</v>
      </c>
      <c r="J88" s="224" t="s">
        <v>70</v>
      </c>
      <c r="K88" s="225" t="s">
        <v>71</v>
      </c>
      <c r="L88" s="223" t="s">
        <v>932</v>
      </c>
      <c r="M88" s="223" t="s">
        <v>72</v>
      </c>
      <c r="N88" s="225" t="s">
        <v>73</v>
      </c>
      <c r="O88" s="127" t="s">
        <v>933</v>
      </c>
      <c r="P88" s="224" t="s">
        <v>90</v>
      </c>
      <c r="Q88" s="223" t="s">
        <v>934</v>
      </c>
      <c r="R88" s="223" t="s">
        <v>935</v>
      </c>
      <c r="S88" s="223" t="s">
        <v>936</v>
      </c>
      <c r="T88" s="223" t="s">
        <v>937</v>
      </c>
      <c r="U88" s="223" t="s">
        <v>100</v>
      </c>
      <c r="V88" s="127" t="s">
        <v>938</v>
      </c>
      <c r="W88" s="224" t="s">
        <v>101</v>
      </c>
      <c r="X88" s="223" t="s">
        <v>680</v>
      </c>
      <c r="Y88" s="127" t="s">
        <v>647</v>
      </c>
      <c r="Z88" s="91" t="s">
        <v>318</v>
      </c>
      <c r="AA88" s="168" t="s">
        <v>79</v>
      </c>
      <c r="AB88" s="223" t="s">
        <v>79</v>
      </c>
      <c r="AC88" s="223" t="s">
        <v>79</v>
      </c>
      <c r="AD88" s="223" t="s">
        <v>79</v>
      </c>
      <c r="AE88" s="223"/>
      <c r="AF88" s="223" t="s">
        <v>79</v>
      </c>
      <c r="AG88" s="223" t="s">
        <v>79</v>
      </c>
      <c r="AH88" s="220" t="s">
        <v>939</v>
      </c>
      <c r="AI88" s="224" t="s">
        <v>123</v>
      </c>
      <c r="AJ88" s="223">
        <v>80</v>
      </c>
      <c r="AK88" s="198"/>
      <c r="AL88" s="223">
        <v>80</v>
      </c>
      <c r="AM88" s="89" t="s">
        <v>387</v>
      </c>
      <c r="AN88" s="183" t="s">
        <v>117</v>
      </c>
      <c r="AO88" s="224" t="s">
        <v>940</v>
      </c>
      <c r="AP88" s="223" t="s">
        <v>941</v>
      </c>
      <c r="AQ88" s="223" t="s">
        <v>942</v>
      </c>
      <c r="AR88" s="223" t="s">
        <v>943</v>
      </c>
      <c r="AS88" s="127" t="s">
        <v>84</v>
      </c>
      <c r="AT88" s="114"/>
      <c r="AW88" s="94"/>
      <c r="AX88" s="92"/>
      <c r="BB88" s="94"/>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c r="IM88" s="57"/>
      <c r="IN88" s="57"/>
      <c r="IO88" s="57"/>
      <c r="IP88" s="57"/>
      <c r="IQ88" s="57"/>
      <c r="IR88" s="57"/>
      <c r="IS88" s="57"/>
      <c r="IT88" s="57"/>
      <c r="IU88" s="57"/>
      <c r="IV88" s="57"/>
      <c r="IW88" s="57"/>
      <c r="IX88" s="57"/>
      <c r="IY88" s="57"/>
      <c r="IZ88" s="57"/>
      <c r="JA88" s="57"/>
      <c r="JB88" s="57"/>
      <c r="JC88" s="57"/>
      <c r="JD88" s="57"/>
      <c r="JE88" s="57"/>
      <c r="JF88" s="57"/>
      <c r="JG88" s="57"/>
      <c r="JH88" s="57"/>
      <c r="JI88" s="57"/>
      <c r="JJ88" s="57"/>
      <c r="JK88" s="57"/>
      <c r="JL88" s="57"/>
      <c r="JM88" s="57"/>
      <c r="JN88" s="57"/>
      <c r="JO88" s="57"/>
      <c r="JP88" s="57"/>
      <c r="JQ88" s="57"/>
      <c r="JR88" s="57"/>
      <c r="JS88" s="57"/>
      <c r="JT88" s="57"/>
      <c r="JU88" s="57"/>
      <c r="JV88" s="57"/>
      <c r="JW88" s="57"/>
      <c r="JX88" s="57"/>
      <c r="JY88" s="57"/>
      <c r="JZ88" s="57"/>
      <c r="KA88" s="57"/>
      <c r="KB88" s="57"/>
      <c r="KC88" s="57"/>
      <c r="KD88" s="57"/>
      <c r="KE88" s="57"/>
      <c r="KF88" s="57"/>
      <c r="KG88" s="57"/>
      <c r="KH88" s="57"/>
      <c r="KI88" s="57"/>
      <c r="KJ88" s="57"/>
      <c r="KK88" s="57"/>
      <c r="KL88" s="57"/>
      <c r="KM88" s="57"/>
      <c r="KN88" s="57"/>
      <c r="KO88" s="57"/>
      <c r="KP88" s="57"/>
      <c r="KQ88" s="57"/>
      <c r="KR88" s="57"/>
      <c r="KS88" s="57"/>
      <c r="KT88" s="57"/>
      <c r="KU88" s="57"/>
      <c r="KV88" s="57"/>
      <c r="KW88" s="57"/>
      <c r="KX88" s="57"/>
      <c r="KY88" s="57"/>
      <c r="KZ88" s="57"/>
      <c r="LA88" s="57"/>
      <c r="LB88" s="57"/>
      <c r="LC88" s="57"/>
      <c r="LD88" s="57"/>
      <c r="LE88" s="57"/>
      <c r="LF88" s="57"/>
      <c r="LG88" s="57"/>
      <c r="LH88" s="57"/>
      <c r="LI88" s="57"/>
      <c r="LJ88" s="57"/>
      <c r="LK88" s="57"/>
      <c r="LL88" s="57"/>
      <c r="LM88" s="57"/>
      <c r="LN88" s="57"/>
      <c r="LO88" s="57"/>
      <c r="LP88" s="57"/>
      <c r="LQ88" s="57"/>
      <c r="LR88" s="57"/>
      <c r="LS88" s="57"/>
      <c r="LT88" s="57"/>
      <c r="LU88" s="57"/>
      <c r="LV88" s="57"/>
      <c r="LW88" s="57"/>
      <c r="LX88" s="57"/>
      <c r="LY88" s="57"/>
      <c r="LZ88" s="57"/>
      <c r="MA88" s="57"/>
      <c r="MB88" s="57"/>
      <c r="MC88" s="57"/>
      <c r="MD88" s="57"/>
      <c r="ME88" s="57"/>
      <c r="MF88" s="57"/>
      <c r="MG88" s="57"/>
      <c r="MH88" s="57"/>
      <c r="MI88" s="57"/>
    </row>
    <row r="89" spans="1:347" s="93" customFormat="1" ht="157.5" customHeight="1" x14ac:dyDescent="0.35">
      <c r="A89" s="291"/>
      <c r="B89" s="304"/>
      <c r="C89" s="292"/>
      <c r="D89" s="309" t="s">
        <v>152</v>
      </c>
      <c r="E89" s="265" t="s">
        <v>153</v>
      </c>
      <c r="F89" s="267" t="s">
        <v>944</v>
      </c>
      <c r="G89" s="267" t="s">
        <v>68</v>
      </c>
      <c r="H89" s="265" t="s">
        <v>69</v>
      </c>
      <c r="I89" s="320" t="s">
        <v>945</v>
      </c>
      <c r="J89" s="309" t="s">
        <v>4</v>
      </c>
      <c r="K89" s="265" t="s">
        <v>87</v>
      </c>
      <c r="L89" s="267" t="s">
        <v>946</v>
      </c>
      <c r="M89" s="223" t="s">
        <v>128</v>
      </c>
      <c r="N89" s="225" t="s">
        <v>129</v>
      </c>
      <c r="O89" s="127" t="s">
        <v>947</v>
      </c>
      <c r="P89" s="224" t="s">
        <v>90</v>
      </c>
      <c r="Q89" s="223" t="s">
        <v>948</v>
      </c>
      <c r="R89" s="223" t="s">
        <v>949</v>
      </c>
      <c r="S89" s="223" t="s">
        <v>950</v>
      </c>
      <c r="T89" s="223" t="s">
        <v>951</v>
      </c>
      <c r="U89" s="223" t="s">
        <v>100</v>
      </c>
      <c r="V89" s="314" t="s">
        <v>952</v>
      </c>
      <c r="W89" s="309" t="s">
        <v>101</v>
      </c>
      <c r="X89" s="267" t="s">
        <v>680</v>
      </c>
      <c r="Y89" s="314" t="s">
        <v>647</v>
      </c>
      <c r="Z89" s="318" t="s">
        <v>318</v>
      </c>
      <c r="AA89" s="390" t="s">
        <v>79</v>
      </c>
      <c r="AB89" s="267" t="s">
        <v>79</v>
      </c>
      <c r="AC89" s="267" t="s">
        <v>79</v>
      </c>
      <c r="AD89" s="267" t="s">
        <v>319</v>
      </c>
      <c r="AE89" s="267"/>
      <c r="AF89" s="267" t="s">
        <v>79</v>
      </c>
      <c r="AG89" s="267" t="s">
        <v>79</v>
      </c>
      <c r="AH89" s="320" t="s">
        <v>953</v>
      </c>
      <c r="AI89" s="309" t="s">
        <v>123</v>
      </c>
      <c r="AJ89" s="267">
        <v>80</v>
      </c>
      <c r="AK89" s="394"/>
      <c r="AL89" s="314">
        <v>80</v>
      </c>
      <c r="AM89" s="337" t="s">
        <v>387</v>
      </c>
      <c r="AN89" s="388" t="s">
        <v>117</v>
      </c>
      <c r="AO89" s="309" t="s">
        <v>954</v>
      </c>
      <c r="AP89" s="267" t="s">
        <v>955</v>
      </c>
      <c r="AQ89" s="267" t="s">
        <v>956</v>
      </c>
      <c r="AR89" s="267" t="s">
        <v>957</v>
      </c>
      <c r="AS89" s="314" t="s">
        <v>84</v>
      </c>
      <c r="AT89" s="114"/>
      <c r="AW89" s="94"/>
      <c r="AX89" s="92"/>
      <c r="BB89" s="94"/>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c r="DG89" s="95"/>
      <c r="DH89" s="95"/>
      <c r="DI89" s="95"/>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c r="ID89" s="57"/>
      <c r="IE89" s="57"/>
      <c r="IF89" s="57"/>
      <c r="IG89" s="57"/>
      <c r="IH89" s="57"/>
      <c r="II89" s="57"/>
      <c r="IJ89" s="57"/>
      <c r="IK89" s="57"/>
      <c r="IL89" s="57"/>
      <c r="IM89" s="57"/>
      <c r="IN89" s="57"/>
      <c r="IO89" s="57"/>
      <c r="IP89" s="57"/>
      <c r="IQ89" s="57"/>
      <c r="IR89" s="57"/>
      <c r="IS89" s="57"/>
      <c r="IT89" s="57"/>
      <c r="IU89" s="57"/>
      <c r="IV89" s="57"/>
      <c r="IW89" s="57"/>
      <c r="IX89" s="57"/>
      <c r="IY89" s="57"/>
      <c r="IZ89" s="57"/>
      <c r="JA89" s="57"/>
      <c r="JB89" s="57"/>
      <c r="JC89" s="57"/>
      <c r="JD89" s="57"/>
      <c r="JE89" s="57"/>
      <c r="JF89" s="57"/>
      <c r="JG89" s="57"/>
      <c r="JH89" s="57"/>
      <c r="JI89" s="57"/>
      <c r="JJ89" s="57"/>
      <c r="JK89" s="57"/>
      <c r="JL89" s="57"/>
      <c r="JM89" s="57"/>
      <c r="JN89" s="57"/>
      <c r="JO89" s="57"/>
      <c r="JP89" s="57"/>
      <c r="JQ89" s="57"/>
      <c r="JR89" s="57"/>
      <c r="JS89" s="57"/>
      <c r="JT89" s="57"/>
      <c r="JU89" s="57"/>
      <c r="JV89" s="57"/>
      <c r="JW89" s="57"/>
      <c r="JX89" s="57"/>
      <c r="JY89" s="57"/>
      <c r="JZ89" s="57"/>
      <c r="KA89" s="57"/>
      <c r="KB89" s="57"/>
      <c r="KC89" s="57"/>
      <c r="KD89" s="57"/>
      <c r="KE89" s="57"/>
      <c r="KF89" s="57"/>
      <c r="KG89" s="57"/>
      <c r="KH89" s="57"/>
      <c r="KI89" s="57"/>
      <c r="KJ89" s="57"/>
      <c r="KK89" s="57"/>
      <c r="KL89" s="57"/>
      <c r="KM89" s="57"/>
      <c r="KN89" s="57"/>
      <c r="KO89" s="57"/>
      <c r="KP89" s="57"/>
      <c r="KQ89" s="57"/>
      <c r="KR89" s="57"/>
      <c r="KS89" s="57"/>
      <c r="KT89" s="57"/>
      <c r="KU89" s="57"/>
      <c r="KV89" s="57"/>
      <c r="KW89" s="57"/>
      <c r="KX89" s="57"/>
      <c r="KY89" s="57"/>
      <c r="KZ89" s="57"/>
      <c r="LA89" s="57"/>
      <c r="LB89" s="57"/>
      <c r="LC89" s="57"/>
      <c r="LD89" s="57"/>
      <c r="LE89" s="57"/>
      <c r="LF89" s="57"/>
      <c r="LG89" s="57"/>
      <c r="LH89" s="57"/>
      <c r="LI89" s="57"/>
      <c r="LJ89" s="57"/>
      <c r="LK89" s="57"/>
      <c r="LL89" s="57"/>
      <c r="LM89" s="57"/>
      <c r="LN89" s="57"/>
      <c r="LO89" s="57"/>
      <c r="LP89" s="57"/>
      <c r="LQ89" s="57"/>
      <c r="LR89" s="57"/>
      <c r="LS89" s="57"/>
      <c r="LT89" s="57"/>
      <c r="LU89" s="57"/>
      <c r="LV89" s="57"/>
      <c r="LW89" s="57"/>
      <c r="LX89" s="57"/>
      <c r="LY89" s="57"/>
      <c r="LZ89" s="57"/>
      <c r="MA89" s="57"/>
      <c r="MB89" s="57"/>
      <c r="MC89" s="57"/>
      <c r="MD89" s="57"/>
      <c r="ME89" s="57"/>
      <c r="MF89" s="57"/>
      <c r="MG89" s="57"/>
      <c r="MH89" s="57"/>
      <c r="MI89" s="57"/>
    </row>
    <row r="90" spans="1:347" s="93" customFormat="1" ht="140.25" customHeight="1" x14ac:dyDescent="0.35">
      <c r="A90" s="291"/>
      <c r="B90" s="304"/>
      <c r="C90" s="292"/>
      <c r="D90" s="310"/>
      <c r="E90" s="312"/>
      <c r="F90" s="313"/>
      <c r="G90" s="313"/>
      <c r="H90" s="312"/>
      <c r="I90" s="378"/>
      <c r="J90" s="310"/>
      <c r="K90" s="312"/>
      <c r="L90" s="313"/>
      <c r="M90" s="223" t="s">
        <v>97</v>
      </c>
      <c r="N90" s="225" t="s">
        <v>98</v>
      </c>
      <c r="O90" s="127" t="s">
        <v>959</v>
      </c>
      <c r="P90" s="224" t="s">
        <v>90</v>
      </c>
      <c r="Q90" s="223" t="s">
        <v>960</v>
      </c>
      <c r="R90" s="223"/>
      <c r="S90" s="223" t="s">
        <v>961</v>
      </c>
      <c r="T90" s="223" t="s">
        <v>951</v>
      </c>
      <c r="U90" s="223" t="s">
        <v>100</v>
      </c>
      <c r="V90" s="315"/>
      <c r="W90" s="310"/>
      <c r="X90" s="313"/>
      <c r="Y90" s="315"/>
      <c r="Z90" s="392"/>
      <c r="AA90" s="393"/>
      <c r="AB90" s="313"/>
      <c r="AC90" s="313"/>
      <c r="AD90" s="313"/>
      <c r="AE90" s="313"/>
      <c r="AF90" s="313"/>
      <c r="AG90" s="313"/>
      <c r="AH90" s="378"/>
      <c r="AI90" s="310"/>
      <c r="AJ90" s="313"/>
      <c r="AK90" s="395"/>
      <c r="AL90" s="315"/>
      <c r="AM90" s="397"/>
      <c r="AN90" s="398"/>
      <c r="AO90" s="310"/>
      <c r="AP90" s="313"/>
      <c r="AQ90" s="313"/>
      <c r="AR90" s="313"/>
      <c r="AS90" s="315"/>
      <c r="AT90" s="114"/>
      <c r="AW90" s="94"/>
      <c r="AX90" s="92"/>
      <c r="BB90" s="94"/>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B90" s="57"/>
      <c r="IC90" s="57"/>
      <c r="ID90" s="57"/>
      <c r="IE90" s="57"/>
      <c r="IF90" s="57"/>
      <c r="IG90" s="57"/>
      <c r="IH90" s="57"/>
      <c r="II90" s="57"/>
      <c r="IJ90" s="57"/>
      <c r="IK90" s="57"/>
      <c r="IL90" s="57"/>
      <c r="IM90" s="57"/>
      <c r="IN90" s="57"/>
      <c r="IO90" s="57"/>
      <c r="IP90" s="57"/>
      <c r="IQ90" s="57"/>
      <c r="IR90" s="57"/>
      <c r="IS90" s="57"/>
      <c r="IT90" s="57"/>
      <c r="IU90" s="57"/>
      <c r="IV90" s="57"/>
      <c r="IW90" s="57"/>
      <c r="IX90" s="57"/>
      <c r="IY90" s="57"/>
      <c r="IZ90" s="57"/>
      <c r="JA90" s="57"/>
      <c r="JB90" s="57"/>
      <c r="JC90" s="57"/>
      <c r="JD90" s="57"/>
      <c r="JE90" s="57"/>
      <c r="JF90" s="57"/>
      <c r="JG90" s="57"/>
      <c r="JH90" s="57"/>
      <c r="JI90" s="57"/>
      <c r="JJ90" s="57"/>
      <c r="JK90" s="57"/>
      <c r="JL90" s="57"/>
      <c r="JM90" s="57"/>
      <c r="JN90" s="57"/>
      <c r="JO90" s="57"/>
      <c r="JP90" s="57"/>
      <c r="JQ90" s="57"/>
      <c r="JR90" s="57"/>
      <c r="JS90" s="57"/>
      <c r="JT90" s="57"/>
      <c r="JU90" s="57"/>
      <c r="JV90" s="57"/>
      <c r="JW90" s="57"/>
      <c r="JX90" s="57"/>
      <c r="JY90" s="57"/>
      <c r="JZ90" s="57"/>
      <c r="KA90" s="57"/>
      <c r="KB90" s="57"/>
      <c r="KC90" s="57"/>
      <c r="KD90" s="57"/>
      <c r="KE90" s="57"/>
      <c r="KF90" s="57"/>
      <c r="KG90" s="57"/>
      <c r="KH90" s="57"/>
      <c r="KI90" s="57"/>
      <c r="KJ90" s="57"/>
      <c r="KK90" s="57"/>
      <c r="KL90" s="57"/>
      <c r="KM90" s="57"/>
      <c r="KN90" s="57"/>
      <c r="KO90" s="57"/>
      <c r="KP90" s="57"/>
      <c r="KQ90" s="57"/>
      <c r="KR90" s="57"/>
      <c r="KS90" s="57"/>
      <c r="KT90" s="57"/>
      <c r="KU90" s="57"/>
      <c r="KV90" s="57"/>
      <c r="KW90" s="57"/>
      <c r="KX90" s="57"/>
      <c r="KY90" s="57"/>
      <c r="KZ90" s="57"/>
      <c r="LA90" s="57"/>
      <c r="LB90" s="57"/>
      <c r="LC90" s="57"/>
      <c r="LD90" s="57"/>
      <c r="LE90" s="57"/>
      <c r="LF90" s="57"/>
      <c r="LG90" s="57"/>
      <c r="LH90" s="57"/>
      <c r="LI90" s="57"/>
      <c r="LJ90" s="57"/>
      <c r="LK90" s="57"/>
      <c r="LL90" s="57"/>
      <c r="LM90" s="57"/>
      <c r="LN90" s="57"/>
      <c r="LO90" s="57"/>
      <c r="LP90" s="57"/>
      <c r="LQ90" s="57"/>
      <c r="LR90" s="57"/>
      <c r="LS90" s="57"/>
      <c r="LT90" s="57"/>
      <c r="LU90" s="57"/>
      <c r="LV90" s="57"/>
      <c r="LW90" s="57"/>
      <c r="LX90" s="57"/>
      <c r="LY90" s="57"/>
      <c r="LZ90" s="57"/>
      <c r="MA90" s="57"/>
      <c r="MB90" s="57"/>
      <c r="MC90" s="57"/>
      <c r="MD90" s="57"/>
      <c r="ME90" s="57"/>
      <c r="MF90" s="57"/>
      <c r="MG90" s="57"/>
      <c r="MH90" s="57"/>
      <c r="MI90" s="57"/>
    </row>
    <row r="91" spans="1:347" s="93" customFormat="1" ht="159.75" customHeight="1" x14ac:dyDescent="0.35">
      <c r="A91" s="291"/>
      <c r="B91" s="304"/>
      <c r="C91" s="292"/>
      <c r="D91" s="310"/>
      <c r="E91" s="312"/>
      <c r="F91" s="313"/>
      <c r="G91" s="313"/>
      <c r="H91" s="312"/>
      <c r="I91" s="378"/>
      <c r="J91" s="310"/>
      <c r="K91" s="312"/>
      <c r="L91" s="313"/>
      <c r="M91" s="267" t="s">
        <v>137</v>
      </c>
      <c r="N91" s="265" t="s">
        <v>138</v>
      </c>
      <c r="O91" s="314" t="s">
        <v>962</v>
      </c>
      <c r="P91" s="309" t="s">
        <v>90</v>
      </c>
      <c r="Q91" s="267" t="s">
        <v>963</v>
      </c>
      <c r="R91" s="223"/>
      <c r="S91" s="223" t="s">
        <v>964</v>
      </c>
      <c r="T91" s="223" t="s">
        <v>951</v>
      </c>
      <c r="U91" s="223" t="s">
        <v>100</v>
      </c>
      <c r="V91" s="316"/>
      <c r="W91" s="311"/>
      <c r="X91" s="268"/>
      <c r="Y91" s="316"/>
      <c r="Z91" s="319"/>
      <c r="AA91" s="391"/>
      <c r="AB91" s="268"/>
      <c r="AC91" s="268"/>
      <c r="AD91" s="268"/>
      <c r="AE91" s="268"/>
      <c r="AF91" s="268"/>
      <c r="AG91" s="268"/>
      <c r="AH91" s="321"/>
      <c r="AI91" s="311"/>
      <c r="AJ91" s="268"/>
      <c r="AK91" s="396"/>
      <c r="AL91" s="316"/>
      <c r="AM91" s="338"/>
      <c r="AN91" s="389"/>
      <c r="AO91" s="311"/>
      <c r="AP91" s="268"/>
      <c r="AQ91" s="268"/>
      <c r="AR91" s="268"/>
      <c r="AS91" s="316"/>
      <c r="AT91" s="114"/>
      <c r="AW91" s="94"/>
      <c r="AX91" s="92"/>
      <c r="BB91" s="94"/>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c r="DG91" s="95"/>
      <c r="DH91" s="95"/>
      <c r="DI91" s="95"/>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B91" s="57"/>
      <c r="IC91" s="57"/>
      <c r="ID91" s="57"/>
      <c r="IE91" s="57"/>
      <c r="IF91" s="57"/>
      <c r="IG91" s="57"/>
      <c r="IH91" s="57"/>
      <c r="II91" s="57"/>
      <c r="IJ91" s="57"/>
      <c r="IK91" s="57"/>
      <c r="IL91" s="57"/>
      <c r="IM91" s="57"/>
      <c r="IN91" s="57"/>
      <c r="IO91" s="57"/>
      <c r="IP91" s="57"/>
      <c r="IQ91" s="57"/>
      <c r="IR91" s="57"/>
      <c r="IS91" s="57"/>
      <c r="IT91" s="57"/>
      <c r="IU91" s="57"/>
      <c r="IV91" s="57"/>
      <c r="IW91" s="57"/>
      <c r="IX91" s="57"/>
      <c r="IY91" s="57"/>
      <c r="IZ91" s="57"/>
      <c r="JA91" s="57"/>
      <c r="JB91" s="57"/>
      <c r="JC91" s="57"/>
      <c r="JD91" s="57"/>
      <c r="JE91" s="57"/>
      <c r="JF91" s="57"/>
      <c r="JG91" s="57"/>
      <c r="JH91" s="57"/>
      <c r="JI91" s="57"/>
      <c r="JJ91" s="57"/>
      <c r="JK91" s="57"/>
      <c r="JL91" s="57"/>
      <c r="JM91" s="57"/>
      <c r="JN91" s="57"/>
      <c r="JO91" s="57"/>
      <c r="JP91" s="57"/>
      <c r="JQ91" s="57"/>
      <c r="JR91" s="57"/>
      <c r="JS91" s="57"/>
      <c r="JT91" s="57"/>
      <c r="JU91" s="57"/>
      <c r="JV91" s="57"/>
      <c r="JW91" s="57"/>
      <c r="JX91" s="57"/>
      <c r="JY91" s="57"/>
      <c r="JZ91" s="57"/>
      <c r="KA91" s="57"/>
      <c r="KB91" s="57"/>
      <c r="KC91" s="57"/>
      <c r="KD91" s="57"/>
      <c r="KE91" s="57"/>
      <c r="KF91" s="57"/>
      <c r="KG91" s="57"/>
      <c r="KH91" s="57"/>
      <c r="KI91" s="57"/>
      <c r="KJ91" s="57"/>
      <c r="KK91" s="57"/>
      <c r="KL91" s="57"/>
      <c r="KM91" s="57"/>
      <c r="KN91" s="57"/>
      <c r="KO91" s="57"/>
      <c r="KP91" s="57"/>
      <c r="KQ91" s="57"/>
      <c r="KR91" s="57"/>
      <c r="KS91" s="57"/>
      <c r="KT91" s="57"/>
      <c r="KU91" s="57"/>
      <c r="KV91" s="57"/>
      <c r="KW91" s="57"/>
      <c r="KX91" s="57"/>
      <c r="KY91" s="57"/>
      <c r="KZ91" s="57"/>
      <c r="LA91" s="57"/>
      <c r="LB91" s="57"/>
      <c r="LC91" s="57"/>
      <c r="LD91" s="57"/>
      <c r="LE91" s="57"/>
      <c r="LF91" s="57"/>
      <c r="LG91" s="57"/>
      <c r="LH91" s="57"/>
      <c r="LI91" s="57"/>
      <c r="LJ91" s="57"/>
      <c r="LK91" s="57"/>
      <c r="LL91" s="57"/>
      <c r="LM91" s="57"/>
      <c r="LN91" s="57"/>
      <c r="LO91" s="57"/>
      <c r="LP91" s="57"/>
      <c r="LQ91" s="57"/>
      <c r="LR91" s="57"/>
      <c r="LS91" s="57"/>
      <c r="LT91" s="57"/>
      <c r="LU91" s="57"/>
      <c r="LV91" s="57"/>
      <c r="LW91" s="57"/>
      <c r="LX91" s="57"/>
      <c r="LY91" s="57"/>
      <c r="LZ91" s="57"/>
      <c r="MA91" s="57"/>
      <c r="MB91" s="57"/>
      <c r="MC91" s="57"/>
      <c r="MD91" s="57"/>
      <c r="ME91" s="57"/>
      <c r="MF91" s="57"/>
      <c r="MG91" s="57"/>
      <c r="MH91" s="57"/>
      <c r="MI91" s="57"/>
    </row>
    <row r="92" spans="1:347" s="93" customFormat="1" ht="174" customHeight="1" x14ac:dyDescent="0.35">
      <c r="A92" s="291"/>
      <c r="B92" s="304"/>
      <c r="C92" s="292"/>
      <c r="D92" s="310"/>
      <c r="E92" s="312"/>
      <c r="F92" s="313"/>
      <c r="G92" s="313"/>
      <c r="H92" s="312"/>
      <c r="I92" s="378"/>
      <c r="J92" s="310"/>
      <c r="K92" s="312"/>
      <c r="L92" s="313"/>
      <c r="M92" s="313"/>
      <c r="N92" s="312"/>
      <c r="O92" s="315"/>
      <c r="P92" s="310"/>
      <c r="Q92" s="313"/>
      <c r="R92" s="267" t="s">
        <v>965</v>
      </c>
      <c r="S92" s="223" t="s">
        <v>966</v>
      </c>
      <c r="T92" s="223" t="s">
        <v>937</v>
      </c>
      <c r="U92" s="223" t="s">
        <v>169</v>
      </c>
      <c r="V92" s="314" t="s">
        <v>967</v>
      </c>
      <c r="W92" s="309" t="s">
        <v>101</v>
      </c>
      <c r="X92" s="267" t="s">
        <v>680</v>
      </c>
      <c r="Y92" s="314" t="s">
        <v>647</v>
      </c>
      <c r="Z92" s="318" t="s">
        <v>318</v>
      </c>
      <c r="AA92" s="390" t="s">
        <v>79</v>
      </c>
      <c r="AB92" s="267" t="s">
        <v>79</v>
      </c>
      <c r="AC92" s="267" t="s">
        <v>79</v>
      </c>
      <c r="AD92" s="267" t="s">
        <v>79</v>
      </c>
      <c r="AE92" s="267" t="s">
        <v>968</v>
      </c>
      <c r="AF92" s="267" t="s">
        <v>79</v>
      </c>
      <c r="AG92" s="267" t="s">
        <v>79</v>
      </c>
      <c r="AH92" s="320" t="s">
        <v>969</v>
      </c>
      <c r="AI92" s="309" t="s">
        <v>123</v>
      </c>
      <c r="AJ92" s="267">
        <v>80</v>
      </c>
      <c r="AK92" s="267"/>
      <c r="AL92" s="314">
        <v>80</v>
      </c>
      <c r="AM92" s="337" t="s">
        <v>387</v>
      </c>
      <c r="AN92" s="388" t="s">
        <v>117</v>
      </c>
      <c r="AO92" s="309" t="s">
        <v>970</v>
      </c>
      <c r="AP92" s="267" t="s">
        <v>941</v>
      </c>
      <c r="AQ92" s="267" t="s">
        <v>956</v>
      </c>
      <c r="AR92" s="267" t="s">
        <v>971</v>
      </c>
      <c r="AS92" s="314" t="s">
        <v>84</v>
      </c>
      <c r="AT92" s="114"/>
      <c r="AW92" s="94"/>
      <c r="AX92" s="92"/>
      <c r="BB92" s="94"/>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c r="HZ92" s="57"/>
      <c r="IA92" s="57"/>
      <c r="IB92" s="57"/>
      <c r="IC92" s="57"/>
      <c r="ID92" s="57"/>
      <c r="IE92" s="57"/>
      <c r="IF92" s="57"/>
      <c r="IG92" s="57"/>
      <c r="IH92" s="57"/>
      <c r="II92" s="57"/>
      <c r="IJ92" s="57"/>
      <c r="IK92" s="57"/>
      <c r="IL92" s="57"/>
      <c r="IM92" s="57"/>
      <c r="IN92" s="57"/>
      <c r="IO92" s="57"/>
      <c r="IP92" s="57"/>
      <c r="IQ92" s="57"/>
      <c r="IR92" s="57"/>
      <c r="IS92" s="57"/>
      <c r="IT92" s="57"/>
      <c r="IU92" s="57"/>
      <c r="IV92" s="57"/>
      <c r="IW92" s="57"/>
      <c r="IX92" s="57"/>
      <c r="IY92" s="57"/>
      <c r="IZ92" s="57"/>
      <c r="JA92" s="57"/>
      <c r="JB92" s="57"/>
      <c r="JC92" s="57"/>
      <c r="JD92" s="57"/>
      <c r="JE92" s="57"/>
      <c r="JF92" s="57"/>
      <c r="JG92" s="57"/>
      <c r="JH92" s="57"/>
      <c r="JI92" s="57"/>
      <c r="JJ92" s="57"/>
      <c r="JK92" s="57"/>
      <c r="JL92" s="57"/>
      <c r="JM92" s="57"/>
      <c r="JN92" s="57"/>
      <c r="JO92" s="57"/>
      <c r="JP92" s="57"/>
      <c r="JQ92" s="57"/>
      <c r="JR92" s="57"/>
      <c r="JS92" s="57"/>
      <c r="JT92" s="57"/>
      <c r="JU92" s="57"/>
      <c r="JV92" s="57"/>
      <c r="JW92" s="57"/>
      <c r="JX92" s="57"/>
      <c r="JY92" s="57"/>
      <c r="JZ92" s="57"/>
      <c r="KA92" s="57"/>
      <c r="KB92" s="57"/>
      <c r="KC92" s="57"/>
      <c r="KD92" s="57"/>
      <c r="KE92" s="57"/>
      <c r="KF92" s="57"/>
      <c r="KG92" s="57"/>
      <c r="KH92" s="57"/>
      <c r="KI92" s="57"/>
      <c r="KJ92" s="57"/>
      <c r="KK92" s="57"/>
      <c r="KL92" s="57"/>
      <c r="KM92" s="57"/>
      <c r="KN92" s="57"/>
      <c r="KO92" s="57"/>
      <c r="KP92" s="57"/>
      <c r="KQ92" s="57"/>
      <c r="KR92" s="57"/>
      <c r="KS92" s="57"/>
      <c r="KT92" s="57"/>
      <c r="KU92" s="57"/>
      <c r="KV92" s="57"/>
      <c r="KW92" s="57"/>
      <c r="KX92" s="57"/>
      <c r="KY92" s="57"/>
      <c r="KZ92" s="57"/>
      <c r="LA92" s="57"/>
      <c r="LB92" s="57"/>
      <c r="LC92" s="57"/>
      <c r="LD92" s="57"/>
      <c r="LE92" s="57"/>
      <c r="LF92" s="57"/>
      <c r="LG92" s="57"/>
      <c r="LH92" s="57"/>
      <c r="LI92" s="57"/>
      <c r="LJ92" s="57"/>
      <c r="LK92" s="57"/>
      <c r="LL92" s="57"/>
      <c r="LM92" s="57"/>
      <c r="LN92" s="57"/>
      <c r="LO92" s="57"/>
      <c r="LP92" s="57"/>
      <c r="LQ92" s="57"/>
      <c r="LR92" s="57"/>
      <c r="LS92" s="57"/>
      <c r="LT92" s="57"/>
      <c r="LU92" s="57"/>
      <c r="LV92" s="57"/>
      <c r="LW92" s="57"/>
      <c r="LX92" s="57"/>
      <c r="LY92" s="57"/>
      <c r="LZ92" s="57"/>
      <c r="MA92" s="57"/>
      <c r="MB92" s="57"/>
      <c r="MC92" s="57"/>
      <c r="MD92" s="57"/>
      <c r="ME92" s="57"/>
      <c r="MF92" s="57"/>
      <c r="MG92" s="57"/>
      <c r="MH92" s="57"/>
      <c r="MI92" s="57"/>
    </row>
    <row r="93" spans="1:347" s="93" customFormat="1" ht="72" customHeight="1" x14ac:dyDescent="0.35">
      <c r="A93" s="291"/>
      <c r="B93" s="304"/>
      <c r="C93" s="292"/>
      <c r="D93" s="311"/>
      <c r="E93" s="266"/>
      <c r="F93" s="268"/>
      <c r="G93" s="268"/>
      <c r="H93" s="266"/>
      <c r="I93" s="321"/>
      <c r="J93" s="311"/>
      <c r="K93" s="266"/>
      <c r="L93" s="268"/>
      <c r="M93" s="268"/>
      <c r="N93" s="266"/>
      <c r="O93" s="316"/>
      <c r="P93" s="311"/>
      <c r="Q93" s="268"/>
      <c r="R93" s="268"/>
      <c r="S93" s="223" t="s">
        <v>1180</v>
      </c>
      <c r="T93" s="223" t="s">
        <v>937</v>
      </c>
      <c r="U93" s="223" t="s">
        <v>200</v>
      </c>
      <c r="V93" s="316"/>
      <c r="W93" s="311"/>
      <c r="X93" s="268"/>
      <c r="Y93" s="316"/>
      <c r="Z93" s="319"/>
      <c r="AA93" s="391"/>
      <c r="AB93" s="268"/>
      <c r="AC93" s="268"/>
      <c r="AD93" s="268"/>
      <c r="AE93" s="268"/>
      <c r="AF93" s="268"/>
      <c r="AG93" s="268"/>
      <c r="AH93" s="321"/>
      <c r="AI93" s="311"/>
      <c r="AJ93" s="268"/>
      <c r="AK93" s="268"/>
      <c r="AL93" s="316"/>
      <c r="AM93" s="338"/>
      <c r="AN93" s="389"/>
      <c r="AO93" s="311"/>
      <c r="AP93" s="268"/>
      <c r="AQ93" s="268"/>
      <c r="AR93" s="268"/>
      <c r="AS93" s="316"/>
      <c r="AT93" s="114"/>
      <c r="AW93" s="94"/>
      <c r="AX93" s="92"/>
      <c r="BB93" s="94"/>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c r="IG93" s="57"/>
      <c r="IH93" s="57"/>
      <c r="II93" s="57"/>
      <c r="IJ93" s="57"/>
      <c r="IK93" s="57"/>
      <c r="IL93" s="57"/>
      <c r="IM93" s="57"/>
      <c r="IN93" s="57"/>
      <c r="IO93" s="57"/>
      <c r="IP93" s="57"/>
      <c r="IQ93" s="57"/>
      <c r="IR93" s="57"/>
      <c r="IS93" s="57"/>
      <c r="IT93" s="57"/>
      <c r="IU93" s="57"/>
      <c r="IV93" s="57"/>
      <c r="IW93" s="57"/>
      <c r="IX93" s="57"/>
      <c r="IY93" s="57"/>
      <c r="IZ93" s="57"/>
      <c r="JA93" s="57"/>
      <c r="JB93" s="57"/>
      <c r="JC93" s="57"/>
      <c r="JD93" s="57"/>
      <c r="JE93" s="57"/>
      <c r="JF93" s="57"/>
      <c r="JG93" s="57"/>
      <c r="JH93" s="57"/>
      <c r="JI93" s="57"/>
      <c r="JJ93" s="57"/>
      <c r="JK93" s="57"/>
      <c r="JL93" s="57"/>
      <c r="JM93" s="57"/>
      <c r="JN93" s="57"/>
      <c r="JO93" s="57"/>
      <c r="JP93" s="57"/>
      <c r="JQ93" s="57"/>
      <c r="JR93" s="57"/>
      <c r="JS93" s="57"/>
      <c r="JT93" s="57"/>
      <c r="JU93" s="57"/>
      <c r="JV93" s="57"/>
      <c r="JW93" s="57"/>
      <c r="JX93" s="57"/>
      <c r="JY93" s="57"/>
      <c r="JZ93" s="57"/>
      <c r="KA93" s="57"/>
      <c r="KB93" s="57"/>
      <c r="KC93" s="57"/>
      <c r="KD93" s="57"/>
      <c r="KE93" s="57"/>
      <c r="KF93" s="57"/>
      <c r="KG93" s="57"/>
      <c r="KH93" s="57"/>
      <c r="KI93" s="57"/>
      <c r="KJ93" s="57"/>
      <c r="KK93" s="57"/>
      <c r="KL93" s="57"/>
      <c r="KM93" s="57"/>
      <c r="KN93" s="57"/>
      <c r="KO93" s="57"/>
      <c r="KP93" s="57"/>
      <c r="KQ93" s="57"/>
      <c r="KR93" s="57"/>
      <c r="KS93" s="57"/>
      <c r="KT93" s="57"/>
      <c r="KU93" s="57"/>
      <c r="KV93" s="57"/>
      <c r="KW93" s="57"/>
      <c r="KX93" s="57"/>
      <c r="KY93" s="57"/>
      <c r="KZ93" s="57"/>
      <c r="LA93" s="57"/>
      <c r="LB93" s="57"/>
      <c r="LC93" s="57"/>
      <c r="LD93" s="57"/>
      <c r="LE93" s="57"/>
      <c r="LF93" s="57"/>
      <c r="LG93" s="57"/>
      <c r="LH93" s="57"/>
      <c r="LI93" s="57"/>
      <c r="LJ93" s="57"/>
      <c r="LK93" s="57"/>
      <c r="LL93" s="57"/>
      <c r="LM93" s="57"/>
      <c r="LN93" s="57"/>
      <c r="LO93" s="57"/>
      <c r="LP93" s="57"/>
      <c r="LQ93" s="57"/>
      <c r="LR93" s="57"/>
      <c r="LS93" s="57"/>
      <c r="LT93" s="57"/>
      <c r="LU93" s="57"/>
      <c r="LV93" s="57"/>
      <c r="LW93" s="57"/>
      <c r="LX93" s="57"/>
      <c r="LY93" s="57"/>
      <c r="LZ93" s="57"/>
      <c r="MA93" s="57"/>
      <c r="MB93" s="57"/>
      <c r="MC93" s="57"/>
      <c r="MD93" s="57"/>
      <c r="ME93" s="57"/>
      <c r="MF93" s="57"/>
      <c r="MG93" s="57"/>
      <c r="MH93" s="57"/>
      <c r="MI93" s="57"/>
    </row>
    <row r="94" spans="1:347" s="93" customFormat="1" ht="253.5" customHeight="1" x14ac:dyDescent="0.35">
      <c r="A94" s="329" t="s">
        <v>972</v>
      </c>
      <c r="B94" s="305" t="s">
        <v>85</v>
      </c>
      <c r="C94" s="306" t="s">
        <v>951</v>
      </c>
      <c r="D94" s="209"/>
      <c r="E94" s="123" t="s">
        <v>958</v>
      </c>
      <c r="F94" s="222"/>
      <c r="G94" s="222"/>
      <c r="H94" s="123" t="s">
        <v>958</v>
      </c>
      <c r="I94" s="221" t="s">
        <v>973</v>
      </c>
      <c r="J94" s="209" t="s">
        <v>105</v>
      </c>
      <c r="K94" s="123" t="s">
        <v>106</v>
      </c>
      <c r="L94" s="222" t="s">
        <v>974</v>
      </c>
      <c r="M94" s="262" t="s">
        <v>137</v>
      </c>
      <c r="N94" s="259" t="s">
        <v>138</v>
      </c>
      <c r="O94" s="243" t="s">
        <v>975</v>
      </c>
      <c r="P94" s="209"/>
      <c r="Q94" s="222"/>
      <c r="R94" s="222" t="s">
        <v>976</v>
      </c>
      <c r="S94" s="140" t="s">
        <v>977</v>
      </c>
      <c r="T94" s="222" t="s">
        <v>951</v>
      </c>
      <c r="U94" s="222" t="s">
        <v>156</v>
      </c>
      <c r="V94" s="243" t="s">
        <v>978</v>
      </c>
      <c r="W94" s="209" t="s">
        <v>145</v>
      </c>
      <c r="X94" s="124" t="s">
        <v>979</v>
      </c>
      <c r="Y94" s="125">
        <v>0.05</v>
      </c>
      <c r="Z94" s="126" t="s">
        <v>951</v>
      </c>
      <c r="AA94" s="167" t="s">
        <v>79</v>
      </c>
      <c r="AB94" s="222" t="s">
        <v>79</v>
      </c>
      <c r="AC94" s="222" t="s">
        <v>79</v>
      </c>
      <c r="AD94" s="222" t="s">
        <v>319</v>
      </c>
      <c r="AE94" s="222"/>
      <c r="AF94" s="222" t="s">
        <v>79</v>
      </c>
      <c r="AG94" s="222" t="s">
        <v>79</v>
      </c>
      <c r="AH94" s="221" t="s">
        <v>980</v>
      </c>
      <c r="AI94" s="209" t="s">
        <v>123</v>
      </c>
      <c r="AJ94" s="222">
        <v>50</v>
      </c>
      <c r="AK94" s="222">
        <v>35</v>
      </c>
      <c r="AL94" s="222">
        <v>85</v>
      </c>
      <c r="AM94" s="89" t="s">
        <v>387</v>
      </c>
      <c r="AN94" s="180" t="s">
        <v>117</v>
      </c>
      <c r="AO94" s="209" t="s">
        <v>981</v>
      </c>
      <c r="AP94" s="222" t="s">
        <v>982</v>
      </c>
      <c r="AQ94" s="222" t="s">
        <v>355</v>
      </c>
      <c r="AR94" s="222" t="s">
        <v>983</v>
      </c>
      <c r="AS94" s="243" t="s">
        <v>118</v>
      </c>
      <c r="AT94" s="114"/>
      <c r="AW94" s="94"/>
      <c r="AX94" s="92"/>
      <c r="BB94" s="94"/>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c r="IG94" s="57"/>
      <c r="IH94" s="57"/>
      <c r="II94" s="57"/>
      <c r="IJ94" s="57"/>
      <c r="IK94" s="57"/>
      <c r="IL94" s="57"/>
      <c r="IM94" s="57"/>
      <c r="IN94" s="57"/>
      <c r="IO94" s="57"/>
      <c r="IP94" s="57"/>
      <c r="IQ94" s="57"/>
      <c r="IR94" s="57"/>
      <c r="IS94" s="57"/>
      <c r="IT94" s="57"/>
      <c r="IU94" s="57"/>
      <c r="IV94" s="57"/>
      <c r="IW94" s="57"/>
      <c r="IX94" s="57"/>
      <c r="IY94" s="57"/>
      <c r="IZ94" s="57"/>
      <c r="JA94" s="57"/>
      <c r="JB94" s="57"/>
      <c r="JC94" s="57"/>
      <c r="JD94" s="57"/>
      <c r="JE94" s="57"/>
      <c r="JF94" s="57"/>
      <c r="JG94" s="57"/>
      <c r="JH94" s="57"/>
      <c r="JI94" s="57"/>
      <c r="JJ94" s="57"/>
      <c r="JK94" s="57"/>
      <c r="JL94" s="57"/>
      <c r="JM94" s="57"/>
      <c r="JN94" s="57"/>
      <c r="JO94" s="57"/>
      <c r="JP94" s="57"/>
      <c r="JQ94" s="57"/>
      <c r="JR94" s="57"/>
      <c r="JS94" s="57"/>
      <c r="JT94" s="57"/>
      <c r="JU94" s="57"/>
      <c r="JV94" s="57"/>
      <c r="JW94" s="57"/>
      <c r="JX94" s="57"/>
      <c r="JY94" s="57"/>
      <c r="JZ94" s="57"/>
      <c r="KA94" s="57"/>
      <c r="KB94" s="57"/>
      <c r="KC94" s="57"/>
      <c r="KD94" s="57"/>
      <c r="KE94" s="57"/>
      <c r="KF94" s="57"/>
      <c r="KG94" s="57"/>
      <c r="KH94" s="57"/>
      <c r="KI94" s="57"/>
      <c r="KJ94" s="57"/>
      <c r="KK94" s="57"/>
      <c r="KL94" s="57"/>
      <c r="KM94" s="57"/>
      <c r="KN94" s="57"/>
      <c r="KO94" s="57"/>
      <c r="KP94" s="57"/>
      <c r="KQ94" s="57"/>
      <c r="KR94" s="57"/>
      <c r="KS94" s="57"/>
      <c r="KT94" s="57"/>
      <c r="KU94" s="57"/>
      <c r="KV94" s="57"/>
      <c r="KW94" s="57"/>
      <c r="KX94" s="57"/>
      <c r="KY94" s="57"/>
      <c r="KZ94" s="57"/>
      <c r="LA94" s="57"/>
      <c r="LB94" s="57"/>
      <c r="LC94" s="57"/>
      <c r="LD94" s="57"/>
      <c r="LE94" s="57"/>
      <c r="LF94" s="57"/>
      <c r="LG94" s="57"/>
      <c r="LH94" s="57"/>
      <c r="LI94" s="57"/>
      <c r="LJ94" s="57"/>
      <c r="LK94" s="57"/>
      <c r="LL94" s="57"/>
      <c r="LM94" s="57"/>
      <c r="LN94" s="57"/>
      <c r="LO94" s="57"/>
      <c r="LP94" s="57"/>
      <c r="LQ94" s="57"/>
      <c r="LR94" s="57"/>
      <c r="LS94" s="57"/>
      <c r="LT94" s="57"/>
      <c r="LU94" s="57"/>
      <c r="LV94" s="57"/>
      <c r="LW94" s="57"/>
      <c r="LX94" s="57"/>
      <c r="LY94" s="57"/>
      <c r="LZ94" s="57"/>
      <c r="MA94" s="57"/>
      <c r="MB94" s="57"/>
      <c r="MC94" s="57"/>
      <c r="MD94" s="57"/>
      <c r="ME94" s="57"/>
      <c r="MF94" s="57"/>
      <c r="MG94" s="57"/>
      <c r="MH94" s="57"/>
      <c r="MI94" s="57"/>
    </row>
    <row r="95" spans="1:347" s="93" customFormat="1" ht="135" customHeight="1" x14ac:dyDescent="0.35">
      <c r="A95" s="329"/>
      <c r="B95" s="305"/>
      <c r="C95" s="306"/>
      <c r="D95" s="209"/>
      <c r="E95" s="123" t="s">
        <v>958</v>
      </c>
      <c r="F95" s="222"/>
      <c r="G95" s="222"/>
      <c r="H95" s="123" t="s">
        <v>958</v>
      </c>
      <c r="I95" s="221"/>
      <c r="J95" s="209" t="s">
        <v>126</v>
      </c>
      <c r="K95" s="123" t="s">
        <v>127</v>
      </c>
      <c r="L95" s="222" t="s">
        <v>984</v>
      </c>
      <c r="M95" s="263"/>
      <c r="N95" s="260"/>
      <c r="O95" s="243" t="s">
        <v>984</v>
      </c>
      <c r="P95" s="209"/>
      <c r="Q95" s="222"/>
      <c r="R95" s="222" t="s">
        <v>976</v>
      </c>
      <c r="S95" s="147" t="s">
        <v>977</v>
      </c>
      <c r="T95" s="222" t="s">
        <v>951</v>
      </c>
      <c r="U95" s="222" t="s">
        <v>156</v>
      </c>
      <c r="V95" s="243" t="s">
        <v>978</v>
      </c>
      <c r="W95" s="209" t="s">
        <v>145</v>
      </c>
      <c r="X95" s="124" t="s">
        <v>979</v>
      </c>
      <c r="Y95" s="125">
        <v>0.05</v>
      </c>
      <c r="Z95" s="126" t="s">
        <v>951</v>
      </c>
      <c r="AA95" s="167" t="s">
        <v>79</v>
      </c>
      <c r="AB95" s="222" t="s">
        <v>79</v>
      </c>
      <c r="AC95" s="222" t="s">
        <v>79</v>
      </c>
      <c r="AD95" s="222" t="s">
        <v>319</v>
      </c>
      <c r="AE95" s="222"/>
      <c r="AF95" s="222" t="s">
        <v>79</v>
      </c>
      <c r="AG95" s="222" t="s">
        <v>79</v>
      </c>
      <c r="AH95" s="221" t="s">
        <v>980</v>
      </c>
      <c r="AI95" s="209" t="s">
        <v>123</v>
      </c>
      <c r="AJ95" s="222">
        <v>50</v>
      </c>
      <c r="AK95" s="222">
        <v>35</v>
      </c>
      <c r="AL95" s="222">
        <v>85</v>
      </c>
      <c r="AM95" s="89" t="s">
        <v>387</v>
      </c>
      <c r="AN95" s="180" t="s">
        <v>117</v>
      </c>
      <c r="AO95" s="209" t="s">
        <v>985</v>
      </c>
      <c r="AP95" s="222" t="s">
        <v>982</v>
      </c>
      <c r="AQ95" s="222" t="s">
        <v>355</v>
      </c>
      <c r="AR95" s="222" t="s">
        <v>986</v>
      </c>
      <c r="AS95" s="243" t="s">
        <v>84</v>
      </c>
      <c r="AT95" s="114"/>
      <c r="AW95" s="94"/>
      <c r="AX95" s="92"/>
      <c r="BB95" s="94"/>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c r="CO95" s="95"/>
      <c r="CP95" s="95"/>
      <c r="CQ95" s="95"/>
      <c r="CR95" s="95"/>
      <c r="CS95" s="95"/>
      <c r="CT95" s="95"/>
      <c r="CU95" s="95"/>
      <c r="CV95" s="95"/>
      <c r="CW95" s="95"/>
      <c r="CX95" s="95"/>
      <c r="CY95" s="95"/>
      <c r="CZ95" s="95"/>
      <c r="DA95" s="95"/>
      <c r="DB95" s="95"/>
      <c r="DC95" s="95"/>
      <c r="DD95" s="95"/>
      <c r="DE95" s="95"/>
      <c r="DF95" s="95"/>
      <c r="DG95" s="95"/>
      <c r="DH95" s="95"/>
      <c r="DI95" s="95"/>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c r="IG95" s="57"/>
      <c r="IH95" s="57"/>
      <c r="II95" s="57"/>
      <c r="IJ95" s="57"/>
      <c r="IK95" s="57"/>
      <c r="IL95" s="57"/>
      <c r="IM95" s="57"/>
      <c r="IN95" s="57"/>
      <c r="IO95" s="57"/>
      <c r="IP95" s="57"/>
      <c r="IQ95" s="57"/>
      <c r="IR95" s="57"/>
      <c r="IS95" s="57"/>
      <c r="IT95" s="57"/>
      <c r="IU95" s="57"/>
      <c r="IV95" s="57"/>
      <c r="IW95" s="57"/>
      <c r="IX95" s="57"/>
      <c r="IY95" s="57"/>
      <c r="IZ95" s="57"/>
      <c r="JA95" s="57"/>
      <c r="JB95" s="57"/>
      <c r="JC95" s="57"/>
      <c r="JD95" s="57"/>
      <c r="JE95" s="57"/>
      <c r="JF95" s="57"/>
      <c r="JG95" s="57"/>
      <c r="JH95" s="57"/>
      <c r="JI95" s="57"/>
      <c r="JJ95" s="57"/>
      <c r="JK95" s="57"/>
      <c r="JL95" s="57"/>
      <c r="JM95" s="57"/>
      <c r="JN95" s="57"/>
      <c r="JO95" s="57"/>
      <c r="JP95" s="57"/>
      <c r="JQ95" s="57"/>
      <c r="JR95" s="57"/>
      <c r="JS95" s="57"/>
      <c r="JT95" s="57"/>
      <c r="JU95" s="57"/>
      <c r="JV95" s="57"/>
      <c r="JW95" s="57"/>
      <c r="JX95" s="57"/>
      <c r="JY95" s="57"/>
      <c r="JZ95" s="57"/>
      <c r="KA95" s="57"/>
      <c r="KB95" s="57"/>
      <c r="KC95" s="57"/>
      <c r="KD95" s="57"/>
      <c r="KE95" s="57"/>
      <c r="KF95" s="57"/>
      <c r="KG95" s="57"/>
      <c r="KH95" s="57"/>
      <c r="KI95" s="57"/>
      <c r="KJ95" s="57"/>
      <c r="KK95" s="57"/>
      <c r="KL95" s="57"/>
      <c r="KM95" s="57"/>
      <c r="KN95" s="57"/>
      <c r="KO95" s="57"/>
      <c r="KP95" s="57"/>
      <c r="KQ95" s="57"/>
      <c r="KR95" s="57"/>
      <c r="KS95" s="57"/>
      <c r="KT95" s="57"/>
      <c r="KU95" s="57"/>
      <c r="KV95" s="57"/>
      <c r="KW95" s="57"/>
      <c r="KX95" s="57"/>
      <c r="KY95" s="57"/>
      <c r="KZ95" s="57"/>
      <c r="LA95" s="57"/>
      <c r="LB95" s="57"/>
      <c r="LC95" s="57"/>
      <c r="LD95" s="57"/>
      <c r="LE95" s="57"/>
      <c r="LF95" s="57"/>
      <c r="LG95" s="57"/>
      <c r="LH95" s="57"/>
      <c r="LI95" s="57"/>
      <c r="LJ95" s="57"/>
      <c r="LK95" s="57"/>
      <c r="LL95" s="57"/>
      <c r="LM95" s="57"/>
      <c r="LN95" s="57"/>
      <c r="LO95" s="57"/>
      <c r="LP95" s="57"/>
      <c r="LQ95" s="57"/>
      <c r="LR95" s="57"/>
      <c r="LS95" s="57"/>
      <c r="LT95" s="57"/>
      <c r="LU95" s="57"/>
      <c r="LV95" s="57"/>
      <c r="LW95" s="57"/>
      <c r="LX95" s="57"/>
      <c r="LY95" s="57"/>
      <c r="LZ95" s="57"/>
      <c r="MA95" s="57"/>
      <c r="MB95" s="57"/>
      <c r="MC95" s="57"/>
      <c r="MD95" s="57"/>
      <c r="ME95" s="57"/>
      <c r="MF95" s="57"/>
      <c r="MG95" s="57"/>
      <c r="MH95" s="57"/>
      <c r="MI95" s="57"/>
    </row>
    <row r="96" spans="1:347" s="93" customFormat="1" ht="135" customHeight="1" x14ac:dyDescent="0.35">
      <c r="A96" s="329"/>
      <c r="B96" s="305"/>
      <c r="C96" s="306"/>
      <c r="D96" s="209"/>
      <c r="E96" s="123" t="s">
        <v>958</v>
      </c>
      <c r="F96" s="222"/>
      <c r="G96" s="222"/>
      <c r="H96" s="123" t="s">
        <v>958</v>
      </c>
      <c r="I96" s="221"/>
      <c r="J96" s="209" t="s">
        <v>124</v>
      </c>
      <c r="K96" s="123" t="s">
        <v>125</v>
      </c>
      <c r="L96" s="222" t="s">
        <v>987</v>
      </c>
      <c r="M96" s="264"/>
      <c r="N96" s="261"/>
      <c r="O96" s="243" t="s">
        <v>988</v>
      </c>
      <c r="P96" s="209"/>
      <c r="Q96" s="222"/>
      <c r="R96" s="146" t="s">
        <v>989</v>
      </c>
      <c r="S96" s="146" t="s">
        <v>990</v>
      </c>
      <c r="T96" s="222" t="s">
        <v>951</v>
      </c>
      <c r="U96" s="222" t="s">
        <v>215</v>
      </c>
      <c r="V96" s="243" t="s">
        <v>991</v>
      </c>
      <c r="W96" s="209" t="s">
        <v>101</v>
      </c>
      <c r="X96" s="124" t="s">
        <v>992</v>
      </c>
      <c r="Y96" s="125">
        <v>0.2</v>
      </c>
      <c r="Z96" s="126" t="s">
        <v>951</v>
      </c>
      <c r="AA96" s="167" t="s">
        <v>79</v>
      </c>
      <c r="AB96" s="222" t="s">
        <v>79</v>
      </c>
      <c r="AC96" s="222" t="s">
        <v>79</v>
      </c>
      <c r="AD96" s="222"/>
      <c r="AE96" s="222" t="s">
        <v>319</v>
      </c>
      <c r="AF96" s="222" t="s">
        <v>79</v>
      </c>
      <c r="AG96" s="222" t="s">
        <v>79</v>
      </c>
      <c r="AH96" s="221" t="s">
        <v>993</v>
      </c>
      <c r="AI96" s="209" t="s">
        <v>123</v>
      </c>
      <c r="AJ96" s="222">
        <v>50</v>
      </c>
      <c r="AK96" s="222">
        <v>35</v>
      </c>
      <c r="AL96" s="222">
        <v>85</v>
      </c>
      <c r="AM96" s="89" t="s">
        <v>387</v>
      </c>
      <c r="AN96" s="180" t="s">
        <v>117</v>
      </c>
      <c r="AO96" s="209" t="s">
        <v>994</v>
      </c>
      <c r="AP96" s="222" t="s">
        <v>982</v>
      </c>
      <c r="AQ96" s="222" t="s">
        <v>355</v>
      </c>
      <c r="AR96" s="222" t="s">
        <v>995</v>
      </c>
      <c r="AS96" s="243" t="s">
        <v>94</v>
      </c>
      <c r="AT96" s="114"/>
      <c r="AW96" s="94"/>
      <c r="AX96" s="92"/>
      <c r="BB96" s="94"/>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95"/>
      <c r="CO96" s="95"/>
      <c r="CP96" s="95"/>
      <c r="CQ96" s="95"/>
      <c r="CR96" s="95"/>
      <c r="CS96" s="95"/>
      <c r="CT96" s="95"/>
      <c r="CU96" s="95"/>
      <c r="CV96" s="95"/>
      <c r="CW96" s="95"/>
      <c r="CX96" s="95"/>
      <c r="CY96" s="95"/>
      <c r="CZ96" s="95"/>
      <c r="DA96" s="95"/>
      <c r="DB96" s="95"/>
      <c r="DC96" s="95"/>
      <c r="DD96" s="95"/>
      <c r="DE96" s="95"/>
      <c r="DF96" s="95"/>
      <c r="DG96" s="95"/>
      <c r="DH96" s="95"/>
      <c r="DI96" s="95"/>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c r="IG96" s="57"/>
      <c r="IH96" s="57"/>
      <c r="II96" s="57"/>
      <c r="IJ96" s="57"/>
      <c r="IK96" s="57"/>
      <c r="IL96" s="57"/>
      <c r="IM96" s="57"/>
      <c r="IN96" s="57"/>
      <c r="IO96" s="57"/>
      <c r="IP96" s="57"/>
      <c r="IQ96" s="57"/>
      <c r="IR96" s="57"/>
      <c r="IS96" s="57"/>
      <c r="IT96" s="57"/>
      <c r="IU96" s="57"/>
      <c r="IV96" s="57"/>
      <c r="IW96" s="57"/>
      <c r="IX96" s="57"/>
      <c r="IY96" s="57"/>
      <c r="IZ96" s="57"/>
      <c r="JA96" s="57"/>
      <c r="JB96" s="57"/>
      <c r="JC96" s="57"/>
      <c r="JD96" s="57"/>
      <c r="JE96" s="57"/>
      <c r="JF96" s="57"/>
      <c r="JG96" s="57"/>
      <c r="JH96" s="57"/>
      <c r="JI96" s="57"/>
      <c r="JJ96" s="57"/>
      <c r="JK96" s="57"/>
      <c r="JL96" s="57"/>
      <c r="JM96" s="57"/>
      <c r="JN96" s="57"/>
      <c r="JO96" s="57"/>
      <c r="JP96" s="57"/>
      <c r="JQ96" s="57"/>
      <c r="JR96" s="57"/>
      <c r="JS96" s="57"/>
      <c r="JT96" s="57"/>
      <c r="JU96" s="57"/>
      <c r="JV96" s="57"/>
      <c r="JW96" s="57"/>
      <c r="JX96" s="57"/>
      <c r="JY96" s="57"/>
      <c r="JZ96" s="57"/>
      <c r="KA96" s="57"/>
      <c r="KB96" s="57"/>
      <c r="KC96" s="57"/>
      <c r="KD96" s="57"/>
      <c r="KE96" s="57"/>
      <c r="KF96" s="57"/>
      <c r="KG96" s="57"/>
      <c r="KH96" s="57"/>
      <c r="KI96" s="57"/>
      <c r="KJ96" s="57"/>
      <c r="KK96" s="57"/>
      <c r="KL96" s="57"/>
      <c r="KM96" s="57"/>
      <c r="KN96" s="57"/>
      <c r="KO96" s="57"/>
      <c r="KP96" s="57"/>
      <c r="KQ96" s="57"/>
      <c r="KR96" s="57"/>
      <c r="KS96" s="57"/>
      <c r="KT96" s="57"/>
      <c r="KU96" s="57"/>
      <c r="KV96" s="57"/>
      <c r="KW96" s="57"/>
      <c r="KX96" s="57"/>
      <c r="KY96" s="57"/>
      <c r="KZ96" s="57"/>
      <c r="LA96" s="57"/>
      <c r="LB96" s="57"/>
      <c r="LC96" s="57"/>
      <c r="LD96" s="57"/>
      <c r="LE96" s="57"/>
      <c r="LF96" s="57"/>
      <c r="LG96" s="57"/>
      <c r="LH96" s="57"/>
      <c r="LI96" s="57"/>
      <c r="LJ96" s="57"/>
      <c r="LK96" s="57"/>
      <c r="LL96" s="57"/>
      <c r="LM96" s="57"/>
      <c r="LN96" s="57"/>
      <c r="LO96" s="57"/>
      <c r="LP96" s="57"/>
      <c r="LQ96" s="57"/>
      <c r="LR96" s="57"/>
      <c r="LS96" s="57"/>
      <c r="LT96" s="57"/>
      <c r="LU96" s="57"/>
      <c r="LV96" s="57"/>
      <c r="LW96" s="57"/>
      <c r="LX96" s="57"/>
      <c r="LY96" s="57"/>
      <c r="LZ96" s="57"/>
      <c r="MA96" s="57"/>
      <c r="MB96" s="57"/>
      <c r="MC96" s="57"/>
      <c r="MD96" s="57"/>
      <c r="ME96" s="57"/>
      <c r="MF96" s="57"/>
      <c r="MG96" s="57"/>
      <c r="MH96" s="57"/>
      <c r="MI96" s="57"/>
    </row>
    <row r="97" spans="1:347" s="93" customFormat="1" ht="138" customHeight="1" x14ac:dyDescent="0.35">
      <c r="A97" s="381" t="s">
        <v>996</v>
      </c>
      <c r="B97" s="380" t="s">
        <v>85</v>
      </c>
      <c r="C97" s="379" t="s">
        <v>997</v>
      </c>
      <c r="D97" s="381" t="s">
        <v>95</v>
      </c>
      <c r="E97" s="382" t="s">
        <v>96</v>
      </c>
      <c r="F97" s="380" t="s">
        <v>998</v>
      </c>
      <c r="G97" s="380" t="s">
        <v>86</v>
      </c>
      <c r="H97" s="382" t="s">
        <v>861</v>
      </c>
      <c r="I97" s="379" t="s">
        <v>999</v>
      </c>
      <c r="J97" s="224" t="s">
        <v>105</v>
      </c>
      <c r="K97" s="225" t="s">
        <v>106</v>
      </c>
      <c r="L97" s="223" t="s">
        <v>974</v>
      </c>
      <c r="M97" s="223" t="s">
        <v>139</v>
      </c>
      <c r="N97" s="265" t="s">
        <v>140</v>
      </c>
      <c r="O97" s="127" t="s">
        <v>1000</v>
      </c>
      <c r="P97" s="143" t="s">
        <v>90</v>
      </c>
      <c r="Q97" s="142" t="s">
        <v>1001</v>
      </c>
      <c r="R97" s="223" t="s">
        <v>1002</v>
      </c>
      <c r="S97" s="148" t="s">
        <v>1003</v>
      </c>
      <c r="T97" s="223" t="s">
        <v>1004</v>
      </c>
      <c r="U97" s="223" t="s">
        <v>156</v>
      </c>
      <c r="V97" s="149" t="s">
        <v>1005</v>
      </c>
      <c r="W97" s="224" t="s">
        <v>145</v>
      </c>
      <c r="X97" s="128" t="s">
        <v>979</v>
      </c>
      <c r="Y97" s="129">
        <v>7.0000000000000007E-2</v>
      </c>
      <c r="Z97" s="130" t="s">
        <v>1004</v>
      </c>
      <c r="AA97" s="168" t="s">
        <v>79</v>
      </c>
      <c r="AB97" s="223" t="s">
        <v>79</v>
      </c>
      <c r="AC97" s="223" t="s">
        <v>79</v>
      </c>
      <c r="AD97" s="223" t="s">
        <v>319</v>
      </c>
      <c r="AE97" s="223"/>
      <c r="AF97" s="223"/>
      <c r="AG97" s="223"/>
      <c r="AH97" s="220" t="s">
        <v>1006</v>
      </c>
      <c r="AI97" s="224" t="s">
        <v>123</v>
      </c>
      <c r="AJ97" s="223">
        <v>50</v>
      </c>
      <c r="AK97" s="223">
        <v>35</v>
      </c>
      <c r="AL97" s="223">
        <v>85</v>
      </c>
      <c r="AM97" s="89" t="s">
        <v>387</v>
      </c>
      <c r="AN97" s="183" t="s">
        <v>117</v>
      </c>
      <c r="AO97" s="224" t="s">
        <v>1007</v>
      </c>
      <c r="AP97" s="223" t="s">
        <v>982</v>
      </c>
      <c r="AQ97" s="223" t="s">
        <v>355</v>
      </c>
      <c r="AR97" s="223" t="s">
        <v>1008</v>
      </c>
      <c r="AS97" s="127" t="s">
        <v>118</v>
      </c>
      <c r="AT97" s="114"/>
      <c r="AW97" s="94"/>
      <c r="AX97" s="92"/>
      <c r="BB97" s="94"/>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c r="CO97" s="95"/>
      <c r="CP97" s="95"/>
      <c r="CQ97" s="95"/>
      <c r="CR97" s="95"/>
      <c r="CS97" s="95"/>
      <c r="CT97" s="95"/>
      <c r="CU97" s="95"/>
      <c r="CV97" s="95"/>
      <c r="CW97" s="95"/>
      <c r="CX97" s="95"/>
      <c r="CY97" s="95"/>
      <c r="CZ97" s="95"/>
      <c r="DA97" s="95"/>
      <c r="DB97" s="95"/>
      <c r="DC97" s="95"/>
      <c r="DD97" s="95"/>
      <c r="DE97" s="95"/>
      <c r="DF97" s="95"/>
      <c r="DG97" s="95"/>
      <c r="DH97" s="95"/>
      <c r="DI97" s="95"/>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c r="HZ97" s="57"/>
      <c r="IA97" s="57"/>
      <c r="IB97" s="57"/>
      <c r="IC97" s="57"/>
      <c r="ID97" s="57"/>
      <c r="IE97" s="57"/>
      <c r="IF97" s="57"/>
      <c r="IG97" s="57"/>
      <c r="IH97" s="57"/>
      <c r="II97" s="57"/>
      <c r="IJ97" s="57"/>
      <c r="IK97" s="57"/>
      <c r="IL97" s="57"/>
      <c r="IM97" s="57"/>
      <c r="IN97" s="57"/>
      <c r="IO97" s="57"/>
      <c r="IP97" s="57"/>
      <c r="IQ97" s="57"/>
      <c r="IR97" s="57"/>
      <c r="IS97" s="57"/>
      <c r="IT97" s="57"/>
      <c r="IU97" s="57"/>
      <c r="IV97" s="57"/>
      <c r="IW97" s="57"/>
      <c r="IX97" s="57"/>
      <c r="IY97" s="57"/>
      <c r="IZ97" s="57"/>
      <c r="JA97" s="57"/>
      <c r="JB97" s="57"/>
      <c r="JC97" s="57"/>
      <c r="JD97" s="57"/>
      <c r="JE97" s="57"/>
      <c r="JF97" s="57"/>
      <c r="JG97" s="57"/>
      <c r="JH97" s="57"/>
      <c r="JI97" s="57"/>
      <c r="JJ97" s="57"/>
      <c r="JK97" s="57"/>
      <c r="JL97" s="57"/>
      <c r="JM97" s="57"/>
      <c r="JN97" s="57"/>
      <c r="JO97" s="57"/>
      <c r="JP97" s="57"/>
      <c r="JQ97" s="57"/>
      <c r="JR97" s="57"/>
      <c r="JS97" s="57"/>
      <c r="JT97" s="57"/>
      <c r="JU97" s="57"/>
      <c r="JV97" s="57"/>
      <c r="JW97" s="57"/>
      <c r="JX97" s="57"/>
      <c r="JY97" s="57"/>
      <c r="JZ97" s="57"/>
      <c r="KA97" s="57"/>
      <c r="KB97" s="57"/>
      <c r="KC97" s="57"/>
      <c r="KD97" s="57"/>
      <c r="KE97" s="57"/>
      <c r="KF97" s="57"/>
      <c r="KG97" s="57"/>
      <c r="KH97" s="57"/>
      <c r="KI97" s="57"/>
      <c r="KJ97" s="57"/>
      <c r="KK97" s="57"/>
      <c r="KL97" s="57"/>
      <c r="KM97" s="57"/>
      <c r="KN97" s="57"/>
      <c r="KO97" s="57"/>
      <c r="KP97" s="57"/>
      <c r="KQ97" s="57"/>
      <c r="KR97" s="57"/>
      <c r="KS97" s="57"/>
      <c r="KT97" s="57"/>
      <c r="KU97" s="57"/>
      <c r="KV97" s="57"/>
      <c r="KW97" s="57"/>
      <c r="KX97" s="57"/>
      <c r="KY97" s="57"/>
      <c r="KZ97" s="57"/>
      <c r="LA97" s="57"/>
      <c r="LB97" s="57"/>
      <c r="LC97" s="57"/>
      <c r="LD97" s="57"/>
      <c r="LE97" s="57"/>
      <c r="LF97" s="57"/>
      <c r="LG97" s="57"/>
      <c r="LH97" s="57"/>
      <c r="LI97" s="57"/>
      <c r="LJ97" s="57"/>
      <c r="LK97" s="57"/>
      <c r="LL97" s="57"/>
      <c r="LM97" s="57"/>
      <c r="LN97" s="57"/>
      <c r="LO97" s="57"/>
      <c r="LP97" s="57"/>
      <c r="LQ97" s="57"/>
      <c r="LR97" s="57"/>
      <c r="LS97" s="57"/>
      <c r="LT97" s="57"/>
      <c r="LU97" s="57"/>
      <c r="LV97" s="57"/>
      <c r="LW97" s="57"/>
      <c r="LX97" s="57"/>
      <c r="LY97" s="57"/>
      <c r="LZ97" s="57"/>
      <c r="MA97" s="57"/>
      <c r="MB97" s="57"/>
      <c r="MC97" s="57"/>
      <c r="MD97" s="57"/>
      <c r="ME97" s="57"/>
      <c r="MF97" s="57"/>
      <c r="MG97" s="57"/>
      <c r="MH97" s="57"/>
      <c r="MI97" s="57"/>
    </row>
    <row r="98" spans="1:347" ht="114" customHeight="1" x14ac:dyDescent="0.35">
      <c r="A98" s="381"/>
      <c r="B98" s="380"/>
      <c r="C98" s="379"/>
      <c r="D98" s="381"/>
      <c r="E98" s="382"/>
      <c r="F98" s="380"/>
      <c r="G98" s="380"/>
      <c r="H98" s="382"/>
      <c r="I98" s="379"/>
      <c r="J98" s="224" t="s">
        <v>126</v>
      </c>
      <c r="K98" s="225" t="s">
        <v>127</v>
      </c>
      <c r="L98" s="223" t="s">
        <v>1009</v>
      </c>
      <c r="M98" s="223" t="s">
        <v>139</v>
      </c>
      <c r="N98" s="266"/>
      <c r="O98" s="127" t="s">
        <v>1010</v>
      </c>
      <c r="P98" s="143" t="s">
        <v>99</v>
      </c>
      <c r="Q98" s="142" t="s">
        <v>1011</v>
      </c>
      <c r="R98" s="223" t="s">
        <v>1012</v>
      </c>
      <c r="S98" s="223" t="s">
        <v>1013</v>
      </c>
      <c r="T98" s="223" t="s">
        <v>1004</v>
      </c>
      <c r="U98" s="223" t="s">
        <v>115</v>
      </c>
      <c r="V98" s="127" t="s">
        <v>1014</v>
      </c>
      <c r="W98" s="224" t="s">
        <v>145</v>
      </c>
      <c r="X98" s="128" t="s">
        <v>979</v>
      </c>
      <c r="Y98" s="129">
        <v>7.0000000000000007E-2</v>
      </c>
      <c r="Z98" s="130" t="s">
        <v>1004</v>
      </c>
      <c r="AA98" s="168" t="s">
        <v>79</v>
      </c>
      <c r="AB98" s="223" t="s">
        <v>79</v>
      </c>
      <c r="AC98" s="223" t="s">
        <v>79</v>
      </c>
      <c r="AD98" s="223" t="s">
        <v>319</v>
      </c>
      <c r="AE98" s="223"/>
      <c r="AF98" s="223"/>
      <c r="AG98" s="223"/>
      <c r="AH98" s="220" t="s">
        <v>1015</v>
      </c>
      <c r="AI98" s="224" t="s">
        <v>123</v>
      </c>
      <c r="AJ98" s="223">
        <v>50</v>
      </c>
      <c r="AK98" s="223">
        <v>35</v>
      </c>
      <c r="AL98" s="223">
        <v>85</v>
      </c>
      <c r="AM98" s="89" t="s">
        <v>387</v>
      </c>
      <c r="AN98" s="183" t="s">
        <v>117</v>
      </c>
      <c r="AO98" s="224" t="s">
        <v>985</v>
      </c>
      <c r="AP98" s="223" t="s">
        <v>982</v>
      </c>
      <c r="AQ98" s="223" t="s">
        <v>355</v>
      </c>
      <c r="AR98" s="223" t="s">
        <v>1016</v>
      </c>
      <c r="AS98" s="127" t="s">
        <v>84</v>
      </c>
      <c r="AT98" s="114"/>
      <c r="AU98" s="93"/>
      <c r="AV98" s="93"/>
      <c r="AW98" s="94"/>
      <c r="AX98" s="92"/>
      <c r="AY98" s="93"/>
      <c r="AZ98" s="93"/>
      <c r="BA98" s="93"/>
      <c r="BB98" s="94"/>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row>
    <row r="99" spans="1:347" ht="140.25" customHeight="1" x14ac:dyDescent="0.35">
      <c r="A99" s="381"/>
      <c r="B99" s="380"/>
      <c r="C99" s="379"/>
      <c r="D99" s="224" t="s">
        <v>152</v>
      </c>
      <c r="E99" s="225" t="s">
        <v>153</v>
      </c>
      <c r="F99" s="223" t="s">
        <v>1017</v>
      </c>
      <c r="G99" s="223" t="s">
        <v>104</v>
      </c>
      <c r="H99" s="225" t="s">
        <v>873</v>
      </c>
      <c r="I99" s="220" t="s">
        <v>1018</v>
      </c>
      <c r="J99" s="224" t="s">
        <v>70</v>
      </c>
      <c r="K99" s="225" t="s">
        <v>71</v>
      </c>
      <c r="L99" s="223" t="s">
        <v>1019</v>
      </c>
      <c r="M99" s="267" t="s">
        <v>157</v>
      </c>
      <c r="N99" s="265" t="s">
        <v>158</v>
      </c>
      <c r="O99" s="314" t="s">
        <v>1020</v>
      </c>
      <c r="P99" s="224" t="s">
        <v>114</v>
      </c>
      <c r="Q99" s="223" t="s">
        <v>1021</v>
      </c>
      <c r="R99" s="223" t="s">
        <v>1022</v>
      </c>
      <c r="S99" s="223" t="s">
        <v>1023</v>
      </c>
      <c r="T99" s="223" t="s">
        <v>1004</v>
      </c>
      <c r="U99" s="223" t="s">
        <v>154</v>
      </c>
      <c r="V99" s="127" t="s">
        <v>1024</v>
      </c>
      <c r="W99" s="224" t="s">
        <v>101</v>
      </c>
      <c r="X99" s="128" t="s">
        <v>1025</v>
      </c>
      <c r="Y99" s="129">
        <v>0.7</v>
      </c>
      <c r="Z99" s="130" t="s">
        <v>1026</v>
      </c>
      <c r="AA99" s="168" t="s">
        <v>79</v>
      </c>
      <c r="AB99" s="223" t="s">
        <v>80</v>
      </c>
      <c r="AC99" s="223" t="s">
        <v>80</v>
      </c>
      <c r="AD99" s="223"/>
      <c r="AE99" s="223" t="s">
        <v>319</v>
      </c>
      <c r="AF99" s="223" t="s">
        <v>79</v>
      </c>
      <c r="AG99" s="223" t="s">
        <v>79</v>
      </c>
      <c r="AH99" s="220" t="s">
        <v>1027</v>
      </c>
      <c r="AI99" s="224" t="s">
        <v>81</v>
      </c>
      <c r="AJ99" s="223">
        <v>70</v>
      </c>
      <c r="AK99" s="223">
        <v>70</v>
      </c>
      <c r="AL99" s="223">
        <v>70</v>
      </c>
      <c r="AM99" s="106" t="s">
        <v>714</v>
      </c>
      <c r="AN99" s="183" t="s">
        <v>144</v>
      </c>
      <c r="AO99" s="224" t="s">
        <v>1028</v>
      </c>
      <c r="AP99" s="223" t="s">
        <v>982</v>
      </c>
      <c r="AQ99" s="97" t="s">
        <v>341</v>
      </c>
      <c r="AR99" s="223" t="s">
        <v>1029</v>
      </c>
      <c r="AS99" s="127" t="s">
        <v>94</v>
      </c>
      <c r="AT99" s="114"/>
      <c r="AU99" s="93"/>
      <c r="AV99" s="93"/>
      <c r="AW99" s="94"/>
      <c r="AX99" s="92"/>
      <c r="AY99" s="93"/>
      <c r="AZ99" s="93"/>
      <c r="BA99" s="93"/>
      <c r="BB99" s="94"/>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row>
    <row r="100" spans="1:347" ht="120" customHeight="1" x14ac:dyDescent="0.35">
      <c r="A100" s="381"/>
      <c r="B100" s="380"/>
      <c r="C100" s="379"/>
      <c r="D100" s="224" t="s">
        <v>95</v>
      </c>
      <c r="E100" s="225" t="s">
        <v>96</v>
      </c>
      <c r="F100" s="223" t="s">
        <v>1030</v>
      </c>
      <c r="G100" s="223" t="s">
        <v>170</v>
      </c>
      <c r="H100" s="225" t="s">
        <v>171</v>
      </c>
      <c r="I100" s="220" t="s">
        <v>1031</v>
      </c>
      <c r="J100" s="224" t="s">
        <v>70</v>
      </c>
      <c r="K100" s="225" t="s">
        <v>71</v>
      </c>
      <c r="L100" s="223" t="s">
        <v>1032</v>
      </c>
      <c r="M100" s="268"/>
      <c r="N100" s="266"/>
      <c r="O100" s="316"/>
      <c r="P100" s="143" t="s">
        <v>90</v>
      </c>
      <c r="Q100" s="223" t="s">
        <v>1033</v>
      </c>
      <c r="R100" s="223" t="s">
        <v>1022</v>
      </c>
      <c r="S100" s="223" t="s">
        <v>1023</v>
      </c>
      <c r="T100" s="223" t="s">
        <v>1004</v>
      </c>
      <c r="U100" s="223" t="s">
        <v>168</v>
      </c>
      <c r="V100" s="127" t="s">
        <v>1024</v>
      </c>
      <c r="W100" s="224" t="s">
        <v>101</v>
      </c>
      <c r="X100" s="128" t="s">
        <v>1025</v>
      </c>
      <c r="Y100" s="129">
        <v>0.85</v>
      </c>
      <c r="Z100" s="130" t="s">
        <v>1026</v>
      </c>
      <c r="AA100" s="168" t="s">
        <v>79</v>
      </c>
      <c r="AB100" s="223" t="s">
        <v>79</v>
      </c>
      <c r="AC100" s="223" t="s">
        <v>79</v>
      </c>
      <c r="AD100" s="223" t="s">
        <v>319</v>
      </c>
      <c r="AE100" s="223"/>
      <c r="AF100" s="223" t="s">
        <v>79</v>
      </c>
      <c r="AG100" s="223" t="s">
        <v>79</v>
      </c>
      <c r="AH100" s="220" t="s">
        <v>1027</v>
      </c>
      <c r="AI100" s="224" t="s">
        <v>81</v>
      </c>
      <c r="AJ100" s="223">
        <v>70</v>
      </c>
      <c r="AK100" s="223">
        <v>70</v>
      </c>
      <c r="AL100" s="223">
        <v>70</v>
      </c>
      <c r="AM100" s="106" t="s">
        <v>714</v>
      </c>
      <c r="AN100" s="183" t="s">
        <v>144</v>
      </c>
      <c r="AO100" s="224" t="s">
        <v>1034</v>
      </c>
      <c r="AP100" s="223" t="s">
        <v>982</v>
      </c>
      <c r="AQ100" s="97" t="s">
        <v>341</v>
      </c>
      <c r="AR100" s="223" t="s">
        <v>1035</v>
      </c>
      <c r="AS100" s="127" t="s">
        <v>94</v>
      </c>
      <c r="AT100" s="114"/>
      <c r="AU100" s="93"/>
      <c r="AV100" s="93"/>
      <c r="AW100" s="94"/>
      <c r="AX100" s="92"/>
      <c r="AY100" s="93"/>
      <c r="AZ100" s="93"/>
      <c r="BA100" s="93"/>
      <c r="BB100" s="94"/>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row>
    <row r="101" spans="1:347" ht="135" customHeight="1" x14ac:dyDescent="0.35">
      <c r="A101" s="209" t="s">
        <v>1036</v>
      </c>
      <c r="B101" s="305" t="s">
        <v>65</v>
      </c>
      <c r="C101" s="306" t="s">
        <v>1037</v>
      </c>
      <c r="D101" s="209" t="s">
        <v>66</v>
      </c>
      <c r="E101" s="123" t="s">
        <v>67</v>
      </c>
      <c r="F101" s="222" t="s">
        <v>1038</v>
      </c>
      <c r="G101" s="222" t="s">
        <v>86</v>
      </c>
      <c r="H101" s="123" t="s">
        <v>861</v>
      </c>
      <c r="I101" s="221" t="s">
        <v>1039</v>
      </c>
      <c r="J101" s="209" t="s">
        <v>124</v>
      </c>
      <c r="K101" s="123" t="s">
        <v>125</v>
      </c>
      <c r="L101" s="222" t="s">
        <v>1040</v>
      </c>
      <c r="M101" s="222" t="s">
        <v>72</v>
      </c>
      <c r="N101" s="123" t="s">
        <v>73</v>
      </c>
      <c r="O101" s="243" t="s">
        <v>1039</v>
      </c>
      <c r="P101" s="209" t="s">
        <v>99</v>
      </c>
      <c r="Q101" s="222" t="s">
        <v>1041</v>
      </c>
      <c r="R101" s="140" t="s">
        <v>1042</v>
      </c>
      <c r="S101" s="222" t="s">
        <v>1043</v>
      </c>
      <c r="T101" s="222" t="s">
        <v>1044</v>
      </c>
      <c r="U101" s="222" t="s">
        <v>107</v>
      </c>
      <c r="V101" s="243" t="s">
        <v>1045</v>
      </c>
      <c r="W101" s="209" t="s">
        <v>76</v>
      </c>
      <c r="X101" s="222" t="s">
        <v>680</v>
      </c>
      <c r="Y101" s="243" t="s">
        <v>703</v>
      </c>
      <c r="Z101" s="77" t="s">
        <v>323</v>
      </c>
      <c r="AA101" s="167" t="s">
        <v>79</v>
      </c>
      <c r="AB101" s="222" t="s">
        <v>79</v>
      </c>
      <c r="AC101" s="222" t="s">
        <v>79</v>
      </c>
      <c r="AD101" s="222" t="s">
        <v>319</v>
      </c>
      <c r="AE101" s="222"/>
      <c r="AF101" s="222" t="s">
        <v>79</v>
      </c>
      <c r="AG101" s="222" t="s">
        <v>79</v>
      </c>
      <c r="AH101" s="221" t="s">
        <v>1046</v>
      </c>
      <c r="AI101" s="209" t="s">
        <v>81</v>
      </c>
      <c r="AJ101" s="222">
        <v>50</v>
      </c>
      <c r="AK101" s="222">
        <v>35</v>
      </c>
      <c r="AL101" s="222">
        <v>85</v>
      </c>
      <c r="AM101" s="91" t="s">
        <v>318</v>
      </c>
      <c r="AN101" s="180" t="s">
        <v>83</v>
      </c>
      <c r="AO101" s="209" t="s">
        <v>1047</v>
      </c>
      <c r="AP101" s="222" t="s">
        <v>1048</v>
      </c>
      <c r="AQ101" s="222" t="s">
        <v>1049</v>
      </c>
      <c r="AR101" s="222" t="s">
        <v>1050</v>
      </c>
      <c r="AS101" s="243" t="s">
        <v>94</v>
      </c>
      <c r="AT101" s="114"/>
      <c r="AU101" s="93"/>
      <c r="AV101" s="93"/>
      <c r="AW101" s="94"/>
      <c r="AX101" s="92"/>
      <c r="AY101" s="93"/>
      <c r="AZ101" s="93"/>
      <c r="BA101" s="93"/>
      <c r="BB101" s="94"/>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row>
    <row r="102" spans="1:347" ht="300" customHeight="1" x14ac:dyDescent="0.35">
      <c r="A102" s="329" t="s">
        <v>1051</v>
      </c>
      <c r="B102" s="305"/>
      <c r="C102" s="306"/>
      <c r="D102" s="209" t="s">
        <v>95</v>
      </c>
      <c r="E102" s="123" t="s">
        <v>96</v>
      </c>
      <c r="F102" s="222" t="s">
        <v>1052</v>
      </c>
      <c r="G102" s="222" t="s">
        <v>68</v>
      </c>
      <c r="H102" s="123" t="s">
        <v>69</v>
      </c>
      <c r="I102" s="221" t="s">
        <v>1039</v>
      </c>
      <c r="J102" s="209" t="s">
        <v>126</v>
      </c>
      <c r="K102" s="123" t="s">
        <v>127</v>
      </c>
      <c r="L102" s="222" t="s">
        <v>1053</v>
      </c>
      <c r="M102" s="222" t="s">
        <v>128</v>
      </c>
      <c r="N102" s="123" t="s">
        <v>129</v>
      </c>
      <c r="O102" s="243" t="s">
        <v>1039</v>
      </c>
      <c r="P102" s="209" t="s">
        <v>121</v>
      </c>
      <c r="Q102" s="222" t="s">
        <v>1054</v>
      </c>
      <c r="R102" s="222" t="s">
        <v>1055</v>
      </c>
      <c r="S102" s="222" t="s">
        <v>1056</v>
      </c>
      <c r="T102" s="222" t="s">
        <v>1044</v>
      </c>
      <c r="U102" s="222" t="s">
        <v>107</v>
      </c>
      <c r="V102" s="243" t="s">
        <v>1057</v>
      </c>
      <c r="W102" s="209" t="s">
        <v>76</v>
      </c>
      <c r="X102" s="222" t="s">
        <v>680</v>
      </c>
      <c r="Y102" s="243" t="s">
        <v>703</v>
      </c>
      <c r="Z102" s="77" t="s">
        <v>323</v>
      </c>
      <c r="AA102" s="167" t="s">
        <v>79</v>
      </c>
      <c r="AB102" s="222" t="s">
        <v>79</v>
      </c>
      <c r="AC102" s="222" t="s">
        <v>79</v>
      </c>
      <c r="AD102" s="222" t="s">
        <v>319</v>
      </c>
      <c r="AE102" s="222"/>
      <c r="AF102" s="222" t="s">
        <v>79</v>
      </c>
      <c r="AG102" s="222" t="s">
        <v>79</v>
      </c>
      <c r="AH102" s="221" t="s">
        <v>1058</v>
      </c>
      <c r="AI102" s="209" t="s">
        <v>81</v>
      </c>
      <c r="AJ102" s="222">
        <v>45</v>
      </c>
      <c r="AK102" s="222">
        <v>30</v>
      </c>
      <c r="AL102" s="222">
        <v>75</v>
      </c>
      <c r="AM102" s="91" t="s">
        <v>318</v>
      </c>
      <c r="AN102" s="180" t="s">
        <v>83</v>
      </c>
      <c r="AO102" s="144" t="s">
        <v>1059</v>
      </c>
      <c r="AP102" s="222" t="s">
        <v>1060</v>
      </c>
      <c r="AQ102" s="222" t="s">
        <v>1049</v>
      </c>
      <c r="AR102" s="222" t="s">
        <v>1061</v>
      </c>
      <c r="AS102" s="243" t="s">
        <v>94</v>
      </c>
      <c r="AT102" s="114"/>
      <c r="AU102" s="93"/>
      <c r="AV102" s="93"/>
      <c r="AW102" s="94"/>
      <c r="AX102" s="92"/>
      <c r="AY102" s="93"/>
      <c r="AZ102" s="93"/>
      <c r="BA102" s="93"/>
      <c r="BB102" s="94"/>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row>
    <row r="103" spans="1:347" ht="105" x14ac:dyDescent="0.35">
      <c r="A103" s="329"/>
      <c r="B103" s="305"/>
      <c r="C103" s="306"/>
      <c r="D103" s="209"/>
      <c r="E103" s="123" t="s">
        <v>958</v>
      </c>
      <c r="F103" s="222"/>
      <c r="G103" s="222" t="s">
        <v>130</v>
      </c>
      <c r="H103" s="123" t="s">
        <v>1206</v>
      </c>
      <c r="I103" s="221" t="s">
        <v>1039</v>
      </c>
      <c r="J103" s="209" t="s">
        <v>126</v>
      </c>
      <c r="K103" s="123" t="s">
        <v>127</v>
      </c>
      <c r="L103" s="222" t="s">
        <v>1063</v>
      </c>
      <c r="M103" s="222" t="s">
        <v>97</v>
      </c>
      <c r="N103" s="123" t="s">
        <v>98</v>
      </c>
      <c r="O103" s="243" t="s">
        <v>1039</v>
      </c>
      <c r="P103" s="209"/>
      <c r="Q103" s="222"/>
      <c r="R103" s="222" t="s">
        <v>1064</v>
      </c>
      <c r="S103" s="222" t="s">
        <v>1065</v>
      </c>
      <c r="T103" s="222" t="s">
        <v>1044</v>
      </c>
      <c r="U103" s="222" t="s">
        <v>107</v>
      </c>
      <c r="V103" s="243" t="s">
        <v>1057</v>
      </c>
      <c r="W103" s="209" t="s">
        <v>76</v>
      </c>
      <c r="X103" s="222" t="s">
        <v>680</v>
      </c>
      <c r="Y103" s="243" t="s">
        <v>703</v>
      </c>
      <c r="Z103" s="77" t="s">
        <v>323</v>
      </c>
      <c r="AA103" s="167" t="s">
        <v>79</v>
      </c>
      <c r="AB103" s="222" t="s">
        <v>79</v>
      </c>
      <c r="AC103" s="222" t="s">
        <v>79</v>
      </c>
      <c r="AD103" s="222" t="s">
        <v>319</v>
      </c>
      <c r="AE103" s="222"/>
      <c r="AF103" s="222" t="s">
        <v>79</v>
      </c>
      <c r="AG103" s="222" t="s">
        <v>79</v>
      </c>
      <c r="AH103" s="221" t="s">
        <v>1066</v>
      </c>
      <c r="AI103" s="209" t="s">
        <v>81</v>
      </c>
      <c r="AJ103" s="222">
        <v>40</v>
      </c>
      <c r="AK103" s="222">
        <v>25</v>
      </c>
      <c r="AL103" s="222">
        <v>65</v>
      </c>
      <c r="AM103" s="77" t="s">
        <v>323</v>
      </c>
      <c r="AN103" s="180" t="s">
        <v>132</v>
      </c>
      <c r="AO103" s="209" t="s">
        <v>1067</v>
      </c>
      <c r="AP103" s="222" t="s">
        <v>1060</v>
      </c>
      <c r="AQ103" s="222" t="s">
        <v>1049</v>
      </c>
      <c r="AR103" s="222" t="s">
        <v>1068</v>
      </c>
      <c r="AS103" s="243" t="s">
        <v>94</v>
      </c>
      <c r="AT103" s="114"/>
      <c r="AU103" s="93"/>
      <c r="AV103" s="93"/>
      <c r="AW103" s="94"/>
      <c r="AX103" s="92"/>
      <c r="AY103" s="93"/>
      <c r="AZ103" s="93"/>
      <c r="BA103" s="93"/>
      <c r="BB103" s="94"/>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row>
    <row r="104" spans="1:347" ht="294" x14ac:dyDescent="0.35">
      <c r="A104" s="224" t="s">
        <v>1069</v>
      </c>
      <c r="B104" s="380" t="s">
        <v>133</v>
      </c>
      <c r="C104" s="379" t="s">
        <v>1070</v>
      </c>
      <c r="D104" s="224" t="s">
        <v>66</v>
      </c>
      <c r="E104" s="225" t="s">
        <v>67</v>
      </c>
      <c r="F104" s="223" t="s">
        <v>1038</v>
      </c>
      <c r="G104" s="223" t="s">
        <v>86</v>
      </c>
      <c r="H104" s="225" t="s">
        <v>861</v>
      </c>
      <c r="I104" s="220" t="s">
        <v>1039</v>
      </c>
      <c r="J104" s="224" t="s">
        <v>124</v>
      </c>
      <c r="K104" s="225" t="s">
        <v>125</v>
      </c>
      <c r="L104" s="223" t="s">
        <v>1071</v>
      </c>
      <c r="M104" s="223" t="s">
        <v>72</v>
      </c>
      <c r="N104" s="225" t="s">
        <v>73</v>
      </c>
      <c r="O104" s="127" t="s">
        <v>1039</v>
      </c>
      <c r="P104" s="224" t="s">
        <v>99</v>
      </c>
      <c r="Q104" s="223" t="s">
        <v>1041</v>
      </c>
      <c r="R104" s="223" t="s">
        <v>1072</v>
      </c>
      <c r="S104" s="223" t="s">
        <v>1073</v>
      </c>
      <c r="T104" s="223" t="s">
        <v>1044</v>
      </c>
      <c r="U104" s="223" t="s">
        <v>107</v>
      </c>
      <c r="V104" s="127" t="s">
        <v>1074</v>
      </c>
      <c r="W104" s="224" t="s">
        <v>76</v>
      </c>
      <c r="X104" s="223" t="s">
        <v>680</v>
      </c>
      <c r="Y104" s="127" t="s">
        <v>703</v>
      </c>
      <c r="Z104" s="77" t="s">
        <v>323</v>
      </c>
      <c r="AA104" s="168" t="s">
        <v>79</v>
      </c>
      <c r="AB104" s="223" t="s">
        <v>79</v>
      </c>
      <c r="AC104" s="223" t="s">
        <v>79</v>
      </c>
      <c r="AD104" s="223" t="s">
        <v>319</v>
      </c>
      <c r="AE104" s="223"/>
      <c r="AF104" s="223" t="s">
        <v>79</v>
      </c>
      <c r="AG104" s="223" t="s">
        <v>79</v>
      </c>
      <c r="AH104" s="220" t="s">
        <v>1075</v>
      </c>
      <c r="AI104" s="224" t="s">
        <v>81</v>
      </c>
      <c r="AJ104" s="223">
        <v>40</v>
      </c>
      <c r="AK104" s="223">
        <v>35</v>
      </c>
      <c r="AL104" s="223">
        <v>75</v>
      </c>
      <c r="AM104" s="131" t="s">
        <v>318</v>
      </c>
      <c r="AN104" s="183" t="s">
        <v>83</v>
      </c>
      <c r="AO104" s="224" t="s">
        <v>1076</v>
      </c>
      <c r="AP104" s="223" t="s">
        <v>1077</v>
      </c>
      <c r="AQ104" s="223" t="s">
        <v>1078</v>
      </c>
      <c r="AR104" s="223" t="s">
        <v>1079</v>
      </c>
      <c r="AS104" s="127" t="s">
        <v>94</v>
      </c>
      <c r="AT104" s="114"/>
      <c r="AU104" s="93"/>
      <c r="AV104" s="93"/>
      <c r="AW104" s="94"/>
      <c r="AX104" s="92"/>
      <c r="AY104" s="93"/>
      <c r="AZ104" s="93"/>
      <c r="BA104" s="93"/>
      <c r="BB104" s="94"/>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row>
    <row r="105" spans="1:347" ht="304.5" customHeight="1" x14ac:dyDescent="0.35">
      <c r="A105" s="224" t="s">
        <v>1036</v>
      </c>
      <c r="B105" s="380"/>
      <c r="C105" s="379"/>
      <c r="D105" s="309" t="s">
        <v>95</v>
      </c>
      <c r="E105" s="265" t="s">
        <v>96</v>
      </c>
      <c r="F105" s="267" t="s">
        <v>1052</v>
      </c>
      <c r="G105" s="223" t="s">
        <v>68</v>
      </c>
      <c r="H105" s="225" t="s">
        <v>69</v>
      </c>
      <c r="I105" s="220" t="s">
        <v>1039</v>
      </c>
      <c r="J105" s="224" t="s">
        <v>126</v>
      </c>
      <c r="K105" s="225" t="s">
        <v>127</v>
      </c>
      <c r="L105" s="223" t="s">
        <v>1053</v>
      </c>
      <c r="M105" s="223" t="s">
        <v>128</v>
      </c>
      <c r="N105" s="225" t="s">
        <v>129</v>
      </c>
      <c r="O105" s="127" t="s">
        <v>1039</v>
      </c>
      <c r="P105" s="224" t="s">
        <v>121</v>
      </c>
      <c r="Q105" s="223" t="s">
        <v>1054</v>
      </c>
      <c r="R105" s="223" t="s">
        <v>1080</v>
      </c>
      <c r="S105" s="223" t="s">
        <v>1081</v>
      </c>
      <c r="T105" s="223" t="s">
        <v>1044</v>
      </c>
      <c r="U105" s="223" t="s">
        <v>107</v>
      </c>
      <c r="V105" s="127" t="s">
        <v>1082</v>
      </c>
      <c r="W105" s="224" t="s">
        <v>76</v>
      </c>
      <c r="X105" s="223" t="s">
        <v>680</v>
      </c>
      <c r="Y105" s="127" t="s">
        <v>703</v>
      </c>
      <c r="Z105" s="77" t="s">
        <v>323</v>
      </c>
      <c r="AA105" s="168" t="s">
        <v>79</v>
      </c>
      <c r="AB105" s="223" t="s">
        <v>79</v>
      </c>
      <c r="AC105" s="223" t="s">
        <v>79</v>
      </c>
      <c r="AD105" s="223" t="s">
        <v>319</v>
      </c>
      <c r="AE105" s="223"/>
      <c r="AF105" s="223" t="s">
        <v>79</v>
      </c>
      <c r="AG105" s="223" t="s">
        <v>79</v>
      </c>
      <c r="AH105" s="220" t="s">
        <v>1083</v>
      </c>
      <c r="AI105" s="224" t="s">
        <v>81</v>
      </c>
      <c r="AJ105" s="223">
        <v>60</v>
      </c>
      <c r="AK105" s="223">
        <v>30</v>
      </c>
      <c r="AL105" s="223">
        <v>90</v>
      </c>
      <c r="AM105" s="131" t="s">
        <v>318</v>
      </c>
      <c r="AN105" s="183" t="s">
        <v>83</v>
      </c>
      <c r="AO105" s="143" t="s">
        <v>1084</v>
      </c>
      <c r="AP105" s="223" t="s">
        <v>1077</v>
      </c>
      <c r="AQ105" s="223" t="s">
        <v>1078</v>
      </c>
      <c r="AR105" s="223" t="s">
        <v>1085</v>
      </c>
      <c r="AS105" s="127" t="s">
        <v>94</v>
      </c>
      <c r="AT105" s="114"/>
      <c r="AU105" s="93"/>
      <c r="AV105" s="93"/>
      <c r="AW105" s="94"/>
      <c r="AX105" s="92"/>
      <c r="AY105" s="93"/>
      <c r="AZ105" s="93"/>
      <c r="BA105" s="93"/>
      <c r="BB105" s="94"/>
    </row>
    <row r="106" spans="1:347" ht="204" customHeight="1" x14ac:dyDescent="0.35">
      <c r="A106" s="206" t="s">
        <v>1051</v>
      </c>
      <c r="B106" s="267"/>
      <c r="C106" s="320"/>
      <c r="D106" s="311"/>
      <c r="E106" s="266"/>
      <c r="F106" s="268"/>
      <c r="G106" s="207" t="s">
        <v>130</v>
      </c>
      <c r="H106" s="218" t="s">
        <v>1062</v>
      </c>
      <c r="I106" s="214" t="s">
        <v>1039</v>
      </c>
      <c r="J106" s="206" t="s">
        <v>126</v>
      </c>
      <c r="K106" s="218" t="s">
        <v>127</v>
      </c>
      <c r="L106" s="207" t="s">
        <v>1063</v>
      </c>
      <c r="M106" s="207" t="s">
        <v>97</v>
      </c>
      <c r="N106" s="218" t="s">
        <v>98</v>
      </c>
      <c r="O106" s="208" t="s">
        <v>1039</v>
      </c>
      <c r="P106" s="206"/>
      <c r="Q106" s="207"/>
      <c r="R106" s="207" t="s">
        <v>1086</v>
      </c>
      <c r="S106" s="207" t="s">
        <v>1087</v>
      </c>
      <c r="T106" s="207" t="s">
        <v>1044</v>
      </c>
      <c r="U106" s="207" t="s">
        <v>134</v>
      </c>
      <c r="V106" s="208" t="s">
        <v>1088</v>
      </c>
      <c r="W106" s="206" t="s">
        <v>76</v>
      </c>
      <c r="X106" s="207" t="s">
        <v>680</v>
      </c>
      <c r="Y106" s="208" t="s">
        <v>647</v>
      </c>
      <c r="Z106" s="132" t="s">
        <v>318</v>
      </c>
      <c r="AA106" s="213" t="s">
        <v>79</v>
      </c>
      <c r="AB106" s="207" t="s">
        <v>79</v>
      </c>
      <c r="AC106" s="207" t="s">
        <v>79</v>
      </c>
      <c r="AD106" s="207" t="s">
        <v>319</v>
      </c>
      <c r="AE106" s="207"/>
      <c r="AF106" s="207" t="s">
        <v>80</v>
      </c>
      <c r="AG106" s="207" t="s">
        <v>80</v>
      </c>
      <c r="AH106" s="214" t="s">
        <v>1089</v>
      </c>
      <c r="AI106" s="206" t="s">
        <v>81</v>
      </c>
      <c r="AJ106" s="207">
        <v>0</v>
      </c>
      <c r="AK106" s="207">
        <v>30</v>
      </c>
      <c r="AL106" s="207">
        <v>30</v>
      </c>
      <c r="AM106" s="202" t="s">
        <v>318</v>
      </c>
      <c r="AN106" s="215" t="s">
        <v>83</v>
      </c>
      <c r="AO106" s="206" t="s">
        <v>1090</v>
      </c>
      <c r="AP106" s="207" t="s">
        <v>1077</v>
      </c>
      <c r="AQ106" s="207" t="s">
        <v>1078</v>
      </c>
      <c r="AR106" s="207" t="s">
        <v>1091</v>
      </c>
      <c r="AS106" s="208" t="s">
        <v>94</v>
      </c>
      <c r="AT106" s="188"/>
      <c r="AU106" s="134"/>
      <c r="AV106" s="134"/>
      <c r="AW106" s="135"/>
      <c r="AX106" s="133"/>
      <c r="AY106" s="134"/>
      <c r="AZ106" s="134"/>
      <c r="BA106" s="134"/>
      <c r="BB106" s="135"/>
    </row>
    <row r="107" spans="1:347" ht="249.75" customHeight="1" x14ac:dyDescent="0.35">
      <c r="A107" s="323" t="s">
        <v>1095</v>
      </c>
      <c r="B107" s="262" t="s">
        <v>108</v>
      </c>
      <c r="C107" s="370" t="s">
        <v>1096</v>
      </c>
      <c r="D107" s="209" t="s">
        <v>66</v>
      </c>
      <c r="E107" s="123" t="s">
        <v>67</v>
      </c>
      <c r="F107" s="222" t="s">
        <v>1097</v>
      </c>
      <c r="G107" s="222" t="s">
        <v>104</v>
      </c>
      <c r="H107" s="162" t="s">
        <v>873</v>
      </c>
      <c r="I107" s="221" t="s">
        <v>1098</v>
      </c>
      <c r="J107" s="209" t="s">
        <v>124</v>
      </c>
      <c r="K107" s="123" t="s">
        <v>125</v>
      </c>
      <c r="L107" s="222" t="s">
        <v>1099</v>
      </c>
      <c r="M107" s="222" t="s">
        <v>128</v>
      </c>
      <c r="N107" s="123" t="s">
        <v>129</v>
      </c>
      <c r="O107" s="243" t="s">
        <v>1100</v>
      </c>
      <c r="P107" s="209" t="s">
        <v>74</v>
      </c>
      <c r="Q107" s="222" t="s">
        <v>1101</v>
      </c>
      <c r="R107" s="222" t="s">
        <v>1102</v>
      </c>
      <c r="S107" s="222" t="s">
        <v>1103</v>
      </c>
      <c r="T107" s="222" t="s">
        <v>172</v>
      </c>
      <c r="U107" s="222" t="s">
        <v>217</v>
      </c>
      <c r="V107" s="243" t="s">
        <v>1104</v>
      </c>
      <c r="W107" s="209" t="s">
        <v>116</v>
      </c>
      <c r="X107" s="222" t="s">
        <v>680</v>
      </c>
      <c r="Y107" s="222" t="s">
        <v>703</v>
      </c>
      <c r="Z107" s="77" t="s">
        <v>323</v>
      </c>
      <c r="AA107" s="167" t="s">
        <v>79</v>
      </c>
      <c r="AB107" s="222" t="s">
        <v>79</v>
      </c>
      <c r="AC107" s="222" t="s">
        <v>79</v>
      </c>
      <c r="AD107" s="222" t="s">
        <v>386</v>
      </c>
      <c r="AE107" s="222"/>
      <c r="AF107" s="222" t="s">
        <v>79</v>
      </c>
      <c r="AG107" s="222" t="s">
        <v>79</v>
      </c>
      <c r="AH107" s="221" t="s">
        <v>1105</v>
      </c>
      <c r="AI107" s="209" t="s">
        <v>81</v>
      </c>
      <c r="AJ107" s="222">
        <v>15</v>
      </c>
      <c r="AK107" s="222">
        <v>1</v>
      </c>
      <c r="AL107" s="222">
        <v>15</v>
      </c>
      <c r="AM107" s="298" t="s">
        <v>318</v>
      </c>
      <c r="AN107" s="301" t="s">
        <v>83</v>
      </c>
      <c r="AO107" s="209" t="s">
        <v>1106</v>
      </c>
      <c r="AP107" s="222" t="s">
        <v>1107</v>
      </c>
      <c r="AQ107" s="136">
        <v>42125</v>
      </c>
      <c r="AR107" s="222" t="s">
        <v>1108</v>
      </c>
      <c r="AS107" s="243" t="s">
        <v>118</v>
      </c>
      <c r="AT107" s="114"/>
      <c r="AU107" s="93"/>
      <c r="AV107" s="93"/>
      <c r="AW107" s="94"/>
      <c r="AX107" s="92"/>
      <c r="AY107" s="93"/>
      <c r="AZ107" s="93"/>
      <c r="BA107" s="93"/>
      <c r="BB107" s="94"/>
    </row>
    <row r="108" spans="1:347" ht="168" customHeight="1" x14ac:dyDescent="0.35">
      <c r="A108" s="324"/>
      <c r="B108" s="263"/>
      <c r="C108" s="371"/>
      <c r="D108" s="209" t="s">
        <v>109</v>
      </c>
      <c r="E108" s="123" t="s">
        <v>110</v>
      </c>
      <c r="F108" s="222" t="s">
        <v>1097</v>
      </c>
      <c r="G108" s="222" t="s">
        <v>170</v>
      </c>
      <c r="H108" s="123" t="s">
        <v>171</v>
      </c>
      <c r="I108" s="221" t="s">
        <v>1109</v>
      </c>
      <c r="J108" s="209" t="s">
        <v>4</v>
      </c>
      <c r="K108" s="123" t="s">
        <v>87</v>
      </c>
      <c r="L108" s="222" t="s">
        <v>1110</v>
      </c>
      <c r="M108" s="222" t="s">
        <v>97</v>
      </c>
      <c r="N108" s="123" t="s">
        <v>98</v>
      </c>
      <c r="O108" s="243" t="s">
        <v>1111</v>
      </c>
      <c r="P108" s="209" t="s">
        <v>90</v>
      </c>
      <c r="Q108" s="222" t="s">
        <v>1112</v>
      </c>
      <c r="R108" s="222" t="s">
        <v>1113</v>
      </c>
      <c r="S108" s="222" t="s">
        <v>1114</v>
      </c>
      <c r="T108" s="222" t="s">
        <v>172</v>
      </c>
      <c r="U108" s="222" t="s">
        <v>168</v>
      </c>
      <c r="V108" s="243" t="s">
        <v>1115</v>
      </c>
      <c r="W108" s="209" t="s">
        <v>76</v>
      </c>
      <c r="X108" s="222" t="s">
        <v>600</v>
      </c>
      <c r="Y108" s="222" t="s">
        <v>703</v>
      </c>
      <c r="Z108" s="189" t="s">
        <v>714</v>
      </c>
      <c r="AA108" s="167" t="s">
        <v>79</v>
      </c>
      <c r="AB108" s="222" t="s">
        <v>79</v>
      </c>
      <c r="AC108" s="222" t="s">
        <v>79</v>
      </c>
      <c r="AD108" s="222" t="s">
        <v>386</v>
      </c>
      <c r="AE108" s="222"/>
      <c r="AF108" s="222" t="s">
        <v>79</v>
      </c>
      <c r="AG108" s="222" t="s">
        <v>79</v>
      </c>
      <c r="AH108" s="221" t="s">
        <v>1116</v>
      </c>
      <c r="AI108" s="209" t="s">
        <v>123</v>
      </c>
      <c r="AJ108" s="222">
        <v>15</v>
      </c>
      <c r="AK108" s="222">
        <v>1</v>
      </c>
      <c r="AL108" s="222">
        <v>15</v>
      </c>
      <c r="AM108" s="299"/>
      <c r="AN108" s="302"/>
      <c r="AO108" s="209" t="s">
        <v>1117</v>
      </c>
      <c r="AP108" s="222" t="s">
        <v>1107</v>
      </c>
      <c r="AQ108" s="136">
        <v>42186</v>
      </c>
      <c r="AR108" s="222" t="s">
        <v>1118</v>
      </c>
      <c r="AS108" s="243" t="s">
        <v>118</v>
      </c>
      <c r="AT108" s="114"/>
      <c r="AU108" s="93"/>
      <c r="AV108" s="93"/>
      <c r="AW108" s="94"/>
      <c r="AX108" s="92"/>
      <c r="AY108" s="93"/>
      <c r="AZ108" s="93"/>
      <c r="BA108" s="93"/>
      <c r="BB108" s="94"/>
      <c r="BC108" s="105"/>
      <c r="BD108" s="105"/>
    </row>
    <row r="109" spans="1:347" ht="150" customHeight="1" x14ac:dyDescent="0.35">
      <c r="A109" s="325"/>
      <c r="B109" s="263"/>
      <c r="C109" s="371"/>
      <c r="D109" s="201" t="s">
        <v>182</v>
      </c>
      <c r="E109" s="210" t="s">
        <v>184</v>
      </c>
      <c r="F109" s="200" t="s">
        <v>1119</v>
      </c>
      <c r="G109" s="200" t="s">
        <v>68</v>
      </c>
      <c r="H109" s="210" t="s">
        <v>69</v>
      </c>
      <c r="I109" s="205" t="s">
        <v>1120</v>
      </c>
      <c r="J109" s="201" t="s">
        <v>135</v>
      </c>
      <c r="K109" s="210" t="s">
        <v>136</v>
      </c>
      <c r="L109" s="200" t="s">
        <v>1181</v>
      </c>
      <c r="M109" s="200" t="s">
        <v>97</v>
      </c>
      <c r="N109" s="210" t="s">
        <v>98</v>
      </c>
      <c r="O109" s="204" t="s">
        <v>1121</v>
      </c>
      <c r="P109" s="201" t="s">
        <v>121</v>
      </c>
      <c r="Q109" s="200" t="s">
        <v>1122</v>
      </c>
      <c r="R109" s="200" t="s">
        <v>1123</v>
      </c>
      <c r="S109" s="200" t="s">
        <v>1124</v>
      </c>
      <c r="T109" s="200" t="s">
        <v>172</v>
      </c>
      <c r="U109" s="200" t="s">
        <v>198</v>
      </c>
      <c r="V109" s="204" t="s">
        <v>1125</v>
      </c>
      <c r="W109" s="201" t="s">
        <v>116</v>
      </c>
      <c r="X109" s="200" t="s">
        <v>680</v>
      </c>
      <c r="Y109" s="200" t="s">
        <v>648</v>
      </c>
      <c r="Z109" s="242" t="s">
        <v>323</v>
      </c>
      <c r="AA109" s="203" t="s">
        <v>79</v>
      </c>
      <c r="AB109" s="200" t="s">
        <v>79</v>
      </c>
      <c r="AC109" s="200" t="s">
        <v>79</v>
      </c>
      <c r="AD109" s="200" t="s">
        <v>386</v>
      </c>
      <c r="AE109" s="200"/>
      <c r="AF109" s="200" t="s">
        <v>79</v>
      </c>
      <c r="AG109" s="200" t="s">
        <v>79</v>
      </c>
      <c r="AH109" s="205" t="s">
        <v>1126</v>
      </c>
      <c r="AI109" s="201" t="s">
        <v>123</v>
      </c>
      <c r="AJ109" s="200">
        <v>15</v>
      </c>
      <c r="AK109" s="200">
        <v>1</v>
      </c>
      <c r="AL109" s="200">
        <v>15</v>
      </c>
      <c r="AM109" s="300"/>
      <c r="AN109" s="303"/>
      <c r="AO109" s="201" t="s">
        <v>1127</v>
      </c>
      <c r="AP109" s="200" t="s">
        <v>1107</v>
      </c>
      <c r="AQ109" s="137" t="s">
        <v>1128</v>
      </c>
      <c r="AR109" s="200" t="s">
        <v>1129</v>
      </c>
      <c r="AS109" s="204" t="s">
        <v>84</v>
      </c>
      <c r="AT109" s="114"/>
      <c r="AU109" s="93"/>
      <c r="AV109" s="93"/>
      <c r="AW109" s="94"/>
      <c r="AX109" s="92"/>
      <c r="AY109" s="93"/>
      <c r="AZ109" s="93"/>
      <c r="BA109" s="93"/>
      <c r="BB109" s="94"/>
      <c r="BC109" s="105"/>
      <c r="BD109" s="105"/>
    </row>
    <row r="110" spans="1:347" ht="141" customHeight="1" x14ac:dyDescent="0.35">
      <c r="A110" s="376" t="s">
        <v>1069</v>
      </c>
      <c r="B110" s="372" t="s">
        <v>108</v>
      </c>
      <c r="C110" s="165" t="s">
        <v>1130</v>
      </c>
      <c r="D110" s="374" t="s">
        <v>109</v>
      </c>
      <c r="E110" s="153" t="s">
        <v>110</v>
      </c>
      <c r="F110" s="138" t="s">
        <v>1131</v>
      </c>
      <c r="G110" s="138" t="s">
        <v>170</v>
      </c>
      <c r="H110" s="153" t="s">
        <v>171</v>
      </c>
      <c r="I110" s="165" t="s">
        <v>1132</v>
      </c>
      <c r="J110" s="177" t="s">
        <v>70</v>
      </c>
      <c r="K110" s="153" t="s">
        <v>71</v>
      </c>
      <c r="L110" s="138" t="s">
        <v>1133</v>
      </c>
      <c r="M110" s="372" t="s">
        <v>72</v>
      </c>
      <c r="N110" s="383" t="s">
        <v>73</v>
      </c>
      <c r="O110" s="386" t="s">
        <v>1134</v>
      </c>
      <c r="P110" s="177" t="s">
        <v>74</v>
      </c>
      <c r="Q110" s="138" t="s">
        <v>1135</v>
      </c>
      <c r="R110" s="138" t="s">
        <v>1136</v>
      </c>
      <c r="S110" s="138" t="s">
        <v>1137</v>
      </c>
      <c r="T110" s="138" t="s">
        <v>323</v>
      </c>
      <c r="U110" s="138" t="s">
        <v>151</v>
      </c>
      <c r="V110" s="158" t="s">
        <v>1138</v>
      </c>
      <c r="W110" s="177" t="s">
        <v>101</v>
      </c>
      <c r="X110" s="138" t="s">
        <v>680</v>
      </c>
      <c r="Y110" s="138" t="s">
        <v>703</v>
      </c>
      <c r="Z110" s="242" t="s">
        <v>323</v>
      </c>
      <c r="AA110" s="169" t="s">
        <v>80</v>
      </c>
      <c r="AB110" s="138" t="s">
        <v>80</v>
      </c>
      <c r="AC110" s="138" t="s">
        <v>80</v>
      </c>
      <c r="AD110" s="138" t="s">
        <v>1139</v>
      </c>
      <c r="AE110" s="138" t="s">
        <v>386</v>
      </c>
      <c r="AF110" s="138" t="s">
        <v>79</v>
      </c>
      <c r="AG110" s="138" t="s">
        <v>79</v>
      </c>
      <c r="AH110" s="165" t="s">
        <v>1140</v>
      </c>
      <c r="AI110" s="177" t="s">
        <v>81</v>
      </c>
      <c r="AJ110" s="138">
        <v>15</v>
      </c>
      <c r="AK110" s="138">
        <v>40</v>
      </c>
      <c r="AL110" s="138">
        <v>55</v>
      </c>
      <c r="AM110" s="77" t="s">
        <v>323</v>
      </c>
      <c r="AN110" s="184" t="s">
        <v>132</v>
      </c>
      <c r="AO110" s="177" t="s">
        <v>1141</v>
      </c>
      <c r="AP110" s="138" t="s">
        <v>1142</v>
      </c>
      <c r="AQ110" s="154">
        <v>41852</v>
      </c>
      <c r="AR110" s="138" t="s">
        <v>1143</v>
      </c>
      <c r="AS110" s="158" t="s">
        <v>94</v>
      </c>
      <c r="AT110" s="114"/>
      <c r="AU110" s="93"/>
      <c r="AV110" s="93"/>
      <c r="AW110" s="94"/>
      <c r="AX110" s="92"/>
      <c r="AY110" s="93"/>
      <c r="AZ110" s="93"/>
      <c r="BA110" s="93"/>
      <c r="BB110" s="94"/>
      <c r="BC110" s="105"/>
      <c r="BD110" s="105"/>
    </row>
    <row r="111" spans="1:347" ht="147.75" customHeight="1" x14ac:dyDescent="0.35">
      <c r="A111" s="377"/>
      <c r="B111" s="373"/>
      <c r="C111" s="165" t="s">
        <v>1130</v>
      </c>
      <c r="D111" s="375"/>
      <c r="E111" s="153" t="s">
        <v>110</v>
      </c>
      <c r="F111" s="138" t="s">
        <v>1144</v>
      </c>
      <c r="G111" s="138" t="s">
        <v>68</v>
      </c>
      <c r="H111" s="153" t="s">
        <v>1145</v>
      </c>
      <c r="I111" s="165" t="s">
        <v>1146</v>
      </c>
      <c r="J111" s="177" t="s">
        <v>70</v>
      </c>
      <c r="K111" s="153" t="s">
        <v>87</v>
      </c>
      <c r="L111" s="145" t="s">
        <v>1147</v>
      </c>
      <c r="M111" s="385"/>
      <c r="N111" s="384"/>
      <c r="O111" s="387"/>
      <c r="P111" s="177" t="s">
        <v>114</v>
      </c>
      <c r="Q111" s="138" t="s">
        <v>1148</v>
      </c>
      <c r="R111" s="138" t="s">
        <v>1149</v>
      </c>
      <c r="S111" s="138" t="s">
        <v>1150</v>
      </c>
      <c r="T111" s="138" t="s">
        <v>1151</v>
      </c>
      <c r="U111" s="138" t="s">
        <v>107</v>
      </c>
      <c r="V111" s="158" t="s">
        <v>1152</v>
      </c>
      <c r="W111" s="177" t="s">
        <v>101</v>
      </c>
      <c r="X111" s="138" t="s">
        <v>681</v>
      </c>
      <c r="Y111" s="138" t="s">
        <v>703</v>
      </c>
      <c r="Z111" s="132" t="s">
        <v>318</v>
      </c>
      <c r="AA111" s="169" t="s">
        <v>79</v>
      </c>
      <c r="AB111" s="138" t="s">
        <v>79</v>
      </c>
      <c r="AC111" s="138" t="s">
        <v>79</v>
      </c>
      <c r="AD111" s="145" t="s">
        <v>1153</v>
      </c>
      <c r="AE111" s="138" t="s">
        <v>386</v>
      </c>
      <c r="AF111" s="138" t="s">
        <v>79</v>
      </c>
      <c r="AG111" s="138" t="s">
        <v>79</v>
      </c>
      <c r="AH111" s="165" t="s">
        <v>1154</v>
      </c>
      <c r="AI111" s="177" t="s">
        <v>81</v>
      </c>
      <c r="AJ111" s="138">
        <v>30</v>
      </c>
      <c r="AK111" s="138">
        <v>70</v>
      </c>
      <c r="AL111" s="138">
        <v>100</v>
      </c>
      <c r="AM111" s="89" t="s">
        <v>387</v>
      </c>
      <c r="AN111" s="183" t="s">
        <v>117</v>
      </c>
      <c r="AO111" s="177" t="s">
        <v>1155</v>
      </c>
      <c r="AP111" s="138" t="s">
        <v>1142</v>
      </c>
      <c r="AQ111" s="154">
        <v>42461</v>
      </c>
      <c r="AR111" s="138" t="s">
        <v>1156</v>
      </c>
      <c r="AS111" s="158" t="s">
        <v>1157</v>
      </c>
      <c r="AT111" s="114"/>
      <c r="AU111" s="93"/>
      <c r="AV111" s="93"/>
      <c r="AW111" s="94"/>
      <c r="AX111" s="92"/>
      <c r="AY111" s="93"/>
      <c r="AZ111" s="93"/>
      <c r="BA111" s="93"/>
      <c r="BB111" s="94"/>
      <c r="BC111" s="105"/>
      <c r="BD111" s="105"/>
    </row>
    <row r="112" spans="1:347" ht="239.25" customHeight="1" x14ac:dyDescent="0.35">
      <c r="A112" s="377"/>
      <c r="B112" s="373"/>
      <c r="C112" s="166" t="s">
        <v>1158</v>
      </c>
      <c r="D112" s="375"/>
      <c r="E112" s="155" t="s">
        <v>1159</v>
      </c>
      <c r="F112" s="157" t="s">
        <v>1160</v>
      </c>
      <c r="G112" s="216" t="s">
        <v>111</v>
      </c>
      <c r="H112" s="155" t="s">
        <v>1161</v>
      </c>
      <c r="I112" s="166" t="s">
        <v>1162</v>
      </c>
      <c r="J112" s="219" t="s">
        <v>124</v>
      </c>
      <c r="K112" s="155" t="s">
        <v>1163</v>
      </c>
      <c r="L112" s="156" t="s">
        <v>1164</v>
      </c>
      <c r="M112" s="216" t="s">
        <v>128</v>
      </c>
      <c r="N112" s="155" t="s">
        <v>1165</v>
      </c>
      <c r="O112" s="191" t="s">
        <v>1166</v>
      </c>
      <c r="P112" s="186" t="s">
        <v>1167</v>
      </c>
      <c r="Q112" s="157" t="s">
        <v>1168</v>
      </c>
      <c r="R112" s="157" t="s">
        <v>1169</v>
      </c>
      <c r="S112" s="157" t="s">
        <v>1170</v>
      </c>
      <c r="T112" s="216" t="s">
        <v>1171</v>
      </c>
      <c r="U112" s="216" t="s">
        <v>141</v>
      </c>
      <c r="V112" s="191" t="s">
        <v>1172</v>
      </c>
      <c r="W112" s="219" t="s">
        <v>76</v>
      </c>
      <c r="X112" s="216" t="s">
        <v>681</v>
      </c>
      <c r="Y112" s="216" t="s">
        <v>703</v>
      </c>
      <c r="Z112" s="242" t="s">
        <v>323</v>
      </c>
      <c r="AA112" s="170" t="s">
        <v>79</v>
      </c>
      <c r="AB112" s="216" t="s">
        <v>79</v>
      </c>
      <c r="AC112" s="216" t="s">
        <v>80</v>
      </c>
      <c r="AD112" s="216"/>
      <c r="AE112" s="216" t="s">
        <v>386</v>
      </c>
      <c r="AF112" s="216" t="s">
        <v>968</v>
      </c>
      <c r="AG112" s="216" t="s">
        <v>968</v>
      </c>
      <c r="AH112" s="176" t="s">
        <v>1173</v>
      </c>
      <c r="AI112" s="219" t="s">
        <v>123</v>
      </c>
      <c r="AJ112" s="216">
        <v>45</v>
      </c>
      <c r="AK112" s="216">
        <v>25</v>
      </c>
      <c r="AL112" s="216">
        <f>AJ112+AK112</f>
        <v>70</v>
      </c>
      <c r="AM112" s="242" t="s">
        <v>323</v>
      </c>
      <c r="AN112" s="185" t="s">
        <v>132</v>
      </c>
      <c r="AO112" s="186" t="s">
        <v>1174</v>
      </c>
      <c r="AP112" s="216" t="s">
        <v>1175</v>
      </c>
      <c r="AQ112" s="216" t="s">
        <v>1176</v>
      </c>
      <c r="AR112" s="216" t="s">
        <v>1177</v>
      </c>
      <c r="AS112" s="217" t="s">
        <v>1178</v>
      </c>
      <c r="AT112" s="114"/>
      <c r="AU112" s="93"/>
      <c r="AV112" s="93"/>
      <c r="AW112" s="94"/>
      <c r="AX112" s="92"/>
      <c r="AY112" s="93"/>
      <c r="AZ112" s="93"/>
      <c r="BA112" s="93"/>
      <c r="BB112" s="94"/>
      <c r="BC112" s="105"/>
      <c r="BD112" s="105"/>
    </row>
    <row r="113" spans="1:56" ht="296.25" customHeight="1" x14ac:dyDescent="0.35">
      <c r="A113" s="144" t="s">
        <v>1201</v>
      </c>
      <c r="B113" s="262" t="s">
        <v>65</v>
      </c>
      <c r="C113" s="370" t="s">
        <v>1182</v>
      </c>
      <c r="D113" s="209" t="s">
        <v>159</v>
      </c>
      <c r="E113" s="163" t="s">
        <v>160</v>
      </c>
      <c r="F113" s="401"/>
      <c r="G113" s="262" t="s">
        <v>68</v>
      </c>
      <c r="H113" s="259" t="s">
        <v>69</v>
      </c>
      <c r="I113" s="404"/>
      <c r="J113" s="209" t="s">
        <v>70</v>
      </c>
      <c r="K113" s="123" t="s">
        <v>71</v>
      </c>
      <c r="L113" s="140"/>
      <c r="M113" s="222" t="s">
        <v>72</v>
      </c>
      <c r="N113" s="123" t="s">
        <v>73</v>
      </c>
      <c r="O113" s="141"/>
      <c r="P113" s="209" t="s">
        <v>90</v>
      </c>
      <c r="Q113" s="222"/>
      <c r="R113" s="222" t="s">
        <v>1183</v>
      </c>
      <c r="S113" s="222" t="s">
        <v>1184</v>
      </c>
      <c r="T113" s="140"/>
      <c r="U113" s="222" t="s">
        <v>75</v>
      </c>
      <c r="V113" s="243" t="s">
        <v>1185</v>
      </c>
      <c r="W113" s="209" t="s">
        <v>66</v>
      </c>
      <c r="X113" s="222" t="s">
        <v>600</v>
      </c>
      <c r="Y113" s="222" t="s">
        <v>569</v>
      </c>
      <c r="Z113" s="242" t="s">
        <v>323</v>
      </c>
      <c r="AA113" s="167" t="s">
        <v>79</v>
      </c>
      <c r="AB113" s="222" t="s">
        <v>79</v>
      </c>
      <c r="AC113" s="222" t="s">
        <v>79</v>
      </c>
      <c r="AD113" s="222" t="s">
        <v>319</v>
      </c>
      <c r="AE113" s="222"/>
      <c r="AF113" s="222" t="s">
        <v>79</v>
      </c>
      <c r="AG113" s="222" t="s">
        <v>79</v>
      </c>
      <c r="AH113" s="221" t="s">
        <v>1186</v>
      </c>
      <c r="AI113" s="209" t="s">
        <v>81</v>
      </c>
      <c r="AJ113" s="222">
        <v>100</v>
      </c>
      <c r="AK113" s="222">
        <v>100</v>
      </c>
      <c r="AL113" s="222">
        <v>100</v>
      </c>
      <c r="AM113" s="89" t="s">
        <v>387</v>
      </c>
      <c r="AN113" s="180" t="s">
        <v>117</v>
      </c>
      <c r="AO113" s="209"/>
      <c r="AP113" s="222"/>
      <c r="AQ113" s="222"/>
      <c r="AR113" s="222"/>
      <c r="AS113" s="243"/>
      <c r="AT113" s="114"/>
      <c r="AU113" s="93"/>
      <c r="AV113" s="93"/>
      <c r="AW113" s="94"/>
      <c r="AX113" s="92"/>
      <c r="AY113" s="93"/>
      <c r="AZ113" s="93"/>
      <c r="BA113" s="93"/>
      <c r="BB113" s="94"/>
      <c r="BC113" s="105"/>
      <c r="BD113" s="105"/>
    </row>
    <row r="114" spans="1:56" ht="102.75" customHeight="1" x14ac:dyDescent="0.35">
      <c r="A114" s="329" t="s">
        <v>1187</v>
      </c>
      <c r="B114" s="263"/>
      <c r="C114" s="371"/>
      <c r="D114" s="323" t="s">
        <v>66</v>
      </c>
      <c r="E114" s="399" t="s">
        <v>67</v>
      </c>
      <c r="F114" s="402"/>
      <c r="G114" s="263"/>
      <c r="H114" s="260"/>
      <c r="I114" s="405"/>
      <c r="J114" s="323" t="s">
        <v>161</v>
      </c>
      <c r="K114" s="259" t="s">
        <v>162</v>
      </c>
      <c r="L114" s="401"/>
      <c r="M114" s="222" t="s">
        <v>128</v>
      </c>
      <c r="N114" s="123" t="s">
        <v>129</v>
      </c>
      <c r="O114" s="141"/>
      <c r="P114" s="209" t="s">
        <v>74</v>
      </c>
      <c r="Q114" s="222"/>
      <c r="R114" s="262" t="s">
        <v>1188</v>
      </c>
      <c r="S114" s="262" t="s">
        <v>1189</v>
      </c>
      <c r="T114" s="140"/>
      <c r="U114" s="262" t="s">
        <v>163</v>
      </c>
      <c r="V114" s="330" t="s">
        <v>1185</v>
      </c>
      <c r="W114" s="323" t="s">
        <v>145</v>
      </c>
      <c r="X114" s="262" t="s">
        <v>1190</v>
      </c>
      <c r="Y114" s="370" t="s">
        <v>647</v>
      </c>
      <c r="Z114" s="408" t="s">
        <v>714</v>
      </c>
      <c r="AA114" s="411" t="s">
        <v>79</v>
      </c>
      <c r="AB114" s="262" t="s">
        <v>79</v>
      </c>
      <c r="AC114" s="262" t="s">
        <v>79</v>
      </c>
      <c r="AD114" s="262" t="s">
        <v>319</v>
      </c>
      <c r="AE114" s="262"/>
      <c r="AF114" s="262" t="s">
        <v>79</v>
      </c>
      <c r="AG114" s="262" t="s">
        <v>79</v>
      </c>
      <c r="AH114" s="221" t="s">
        <v>1191</v>
      </c>
      <c r="AI114" s="323" t="s">
        <v>81</v>
      </c>
      <c r="AJ114" s="222">
        <v>50</v>
      </c>
      <c r="AK114" s="222">
        <v>50</v>
      </c>
      <c r="AL114" s="222">
        <v>50</v>
      </c>
      <c r="AM114" s="242" t="s">
        <v>323</v>
      </c>
      <c r="AN114" s="180" t="s">
        <v>132</v>
      </c>
      <c r="AO114" s="209" t="s">
        <v>1192</v>
      </c>
      <c r="AP114" s="222" t="s">
        <v>1193</v>
      </c>
      <c r="AQ114" s="164">
        <v>42415</v>
      </c>
      <c r="AR114" s="222" t="s">
        <v>1194</v>
      </c>
      <c r="AS114" s="243" t="s">
        <v>118</v>
      </c>
      <c r="AT114" s="114"/>
      <c r="AU114" s="93"/>
      <c r="AV114" s="93"/>
      <c r="AW114" s="94"/>
      <c r="AX114" s="92"/>
      <c r="AY114" s="93"/>
      <c r="AZ114" s="93"/>
      <c r="BA114" s="93"/>
      <c r="BB114" s="94"/>
      <c r="BC114" s="105"/>
      <c r="BD114" s="105"/>
    </row>
    <row r="115" spans="1:56" ht="111.75" customHeight="1" x14ac:dyDescent="0.35">
      <c r="A115" s="329"/>
      <c r="B115" s="263"/>
      <c r="C115" s="371"/>
      <c r="D115" s="325"/>
      <c r="E115" s="400"/>
      <c r="F115" s="403"/>
      <c r="G115" s="264"/>
      <c r="H115" s="261"/>
      <c r="I115" s="406"/>
      <c r="J115" s="325"/>
      <c r="K115" s="261"/>
      <c r="L115" s="403"/>
      <c r="M115" s="222" t="s">
        <v>97</v>
      </c>
      <c r="N115" s="123" t="s">
        <v>98</v>
      </c>
      <c r="O115" s="141"/>
      <c r="P115" s="209" t="s">
        <v>74</v>
      </c>
      <c r="Q115" s="222"/>
      <c r="R115" s="264"/>
      <c r="S115" s="264"/>
      <c r="T115" s="140"/>
      <c r="U115" s="264"/>
      <c r="V115" s="332"/>
      <c r="W115" s="325"/>
      <c r="X115" s="264"/>
      <c r="Y115" s="407"/>
      <c r="Z115" s="409"/>
      <c r="AA115" s="413"/>
      <c r="AB115" s="264"/>
      <c r="AC115" s="264"/>
      <c r="AD115" s="264"/>
      <c r="AE115" s="264"/>
      <c r="AF115" s="264"/>
      <c r="AG115" s="264"/>
      <c r="AH115" s="221" t="s">
        <v>1195</v>
      </c>
      <c r="AI115" s="325"/>
      <c r="AJ115" s="222">
        <v>100</v>
      </c>
      <c r="AK115" s="222">
        <v>100</v>
      </c>
      <c r="AL115" s="222">
        <v>100</v>
      </c>
      <c r="AM115" s="202" t="s">
        <v>318</v>
      </c>
      <c r="AN115" s="301" t="s">
        <v>83</v>
      </c>
      <c r="AO115" s="209"/>
      <c r="AP115" s="222"/>
      <c r="AQ115" s="222"/>
      <c r="AR115" s="222"/>
      <c r="AS115" s="243"/>
      <c r="AT115" s="114"/>
      <c r="AU115" s="93"/>
      <c r="AV115" s="93"/>
      <c r="AW115" s="94"/>
      <c r="AX115" s="92"/>
      <c r="AY115" s="93"/>
      <c r="AZ115" s="93"/>
      <c r="BA115" s="93"/>
      <c r="BB115" s="94"/>
      <c r="BC115" s="105"/>
      <c r="BD115" s="105"/>
    </row>
    <row r="116" spans="1:56" ht="166.5" customHeight="1" x14ac:dyDescent="0.35">
      <c r="A116" s="329"/>
      <c r="B116" s="263"/>
      <c r="C116" s="371"/>
      <c r="D116" s="323" t="s">
        <v>159</v>
      </c>
      <c r="E116" s="259" t="s">
        <v>160</v>
      </c>
      <c r="F116" s="401"/>
      <c r="G116" s="222" t="s">
        <v>68</v>
      </c>
      <c r="H116" s="123" t="s">
        <v>1145</v>
      </c>
      <c r="I116" s="190"/>
      <c r="J116" s="209" t="s">
        <v>126</v>
      </c>
      <c r="K116" s="123" t="s">
        <v>127</v>
      </c>
      <c r="L116" s="140"/>
      <c r="M116" s="222" t="s">
        <v>72</v>
      </c>
      <c r="N116" s="123" t="s">
        <v>1202</v>
      </c>
      <c r="O116" s="141"/>
      <c r="P116" s="144" t="s">
        <v>90</v>
      </c>
      <c r="Q116" s="222"/>
      <c r="R116" s="262" t="s">
        <v>1196</v>
      </c>
      <c r="S116" s="262" t="s">
        <v>1197</v>
      </c>
      <c r="T116" s="140"/>
      <c r="U116" s="262" t="s">
        <v>91</v>
      </c>
      <c r="V116" s="330" t="s">
        <v>1185</v>
      </c>
      <c r="W116" s="323" t="s">
        <v>66</v>
      </c>
      <c r="X116" s="262" t="s">
        <v>1190</v>
      </c>
      <c r="Y116" s="262" t="s">
        <v>703</v>
      </c>
      <c r="Z116" s="408" t="s">
        <v>714</v>
      </c>
      <c r="AA116" s="411" t="s">
        <v>79</v>
      </c>
      <c r="AB116" s="262" t="s">
        <v>79</v>
      </c>
      <c r="AC116" s="262" t="s">
        <v>79</v>
      </c>
      <c r="AD116" s="262" t="s">
        <v>319</v>
      </c>
      <c r="AE116" s="262"/>
      <c r="AF116" s="262" t="s">
        <v>79</v>
      </c>
      <c r="AG116" s="262" t="s">
        <v>79</v>
      </c>
      <c r="AH116" s="221" t="s">
        <v>1198</v>
      </c>
      <c r="AI116" s="323" t="s">
        <v>81</v>
      </c>
      <c r="AJ116" s="222">
        <v>100</v>
      </c>
      <c r="AK116" s="222">
        <v>100</v>
      </c>
      <c r="AL116" s="222">
        <v>100</v>
      </c>
      <c r="AM116" s="298" t="s">
        <v>318</v>
      </c>
      <c r="AN116" s="302"/>
      <c r="AO116" s="209"/>
      <c r="AP116" s="222"/>
      <c r="AQ116" s="222"/>
      <c r="AR116" s="222"/>
      <c r="AS116" s="243"/>
      <c r="AT116" s="114"/>
      <c r="AU116" s="93"/>
      <c r="AV116" s="93"/>
      <c r="AW116" s="94"/>
      <c r="AX116" s="92"/>
      <c r="AY116" s="93"/>
      <c r="AZ116" s="93"/>
      <c r="BA116" s="93"/>
      <c r="BB116" s="94"/>
      <c r="BC116" s="105"/>
      <c r="BD116" s="105"/>
    </row>
    <row r="117" spans="1:56" ht="142.5" customHeight="1" x14ac:dyDescent="0.35">
      <c r="A117" s="329"/>
      <c r="B117" s="263"/>
      <c r="C117" s="371"/>
      <c r="D117" s="324"/>
      <c r="E117" s="260"/>
      <c r="F117" s="402"/>
      <c r="G117" s="222" t="s">
        <v>155</v>
      </c>
      <c r="H117" s="123" t="s">
        <v>1207</v>
      </c>
      <c r="I117" s="190"/>
      <c r="J117" s="209" t="s">
        <v>4</v>
      </c>
      <c r="K117" s="123" t="s">
        <v>87</v>
      </c>
      <c r="L117" s="140"/>
      <c r="M117" s="222" t="s">
        <v>97</v>
      </c>
      <c r="N117" s="123" t="s">
        <v>98</v>
      </c>
      <c r="O117" s="141"/>
      <c r="P117" s="144" t="s">
        <v>90</v>
      </c>
      <c r="Q117" s="222"/>
      <c r="R117" s="263"/>
      <c r="S117" s="263"/>
      <c r="T117" s="140"/>
      <c r="U117" s="263"/>
      <c r="V117" s="331"/>
      <c r="W117" s="324"/>
      <c r="X117" s="263"/>
      <c r="Y117" s="263"/>
      <c r="Z117" s="410"/>
      <c r="AA117" s="412"/>
      <c r="AB117" s="263"/>
      <c r="AC117" s="263"/>
      <c r="AD117" s="263"/>
      <c r="AE117" s="263"/>
      <c r="AF117" s="263"/>
      <c r="AG117" s="263"/>
      <c r="AH117" s="221" t="s">
        <v>1199</v>
      </c>
      <c r="AI117" s="324"/>
      <c r="AJ117" s="222">
        <v>100</v>
      </c>
      <c r="AK117" s="222">
        <v>100</v>
      </c>
      <c r="AL117" s="222">
        <v>100</v>
      </c>
      <c r="AM117" s="299"/>
      <c r="AN117" s="302"/>
      <c r="AO117" s="209"/>
      <c r="AP117" s="222"/>
      <c r="AQ117" s="222"/>
      <c r="AR117" s="222"/>
      <c r="AS117" s="243"/>
      <c r="AT117" s="114"/>
      <c r="AU117" s="93"/>
      <c r="AV117" s="93"/>
      <c r="AW117" s="94"/>
      <c r="AX117" s="92"/>
      <c r="AY117" s="93"/>
      <c r="AZ117" s="93"/>
      <c r="BA117" s="93"/>
      <c r="BB117" s="94"/>
      <c r="BC117" s="105"/>
      <c r="BD117" s="105"/>
    </row>
    <row r="118" spans="1:56" ht="127.5" customHeight="1" x14ac:dyDescent="0.35">
      <c r="A118" s="323"/>
      <c r="B118" s="263"/>
      <c r="C118" s="371"/>
      <c r="D118" s="324"/>
      <c r="E118" s="260"/>
      <c r="F118" s="402"/>
      <c r="G118" s="200" t="s">
        <v>86</v>
      </c>
      <c r="H118" s="210" t="s">
        <v>191</v>
      </c>
      <c r="I118" s="212"/>
      <c r="J118" s="201" t="s">
        <v>124</v>
      </c>
      <c r="K118" s="210" t="s">
        <v>125</v>
      </c>
      <c r="L118" s="211"/>
      <c r="M118" s="200" t="s">
        <v>128</v>
      </c>
      <c r="N118" s="210" t="s">
        <v>129</v>
      </c>
      <c r="O118" s="161"/>
      <c r="P118" s="192" t="s">
        <v>90</v>
      </c>
      <c r="Q118" s="200"/>
      <c r="R118" s="263"/>
      <c r="S118" s="263"/>
      <c r="T118" s="211"/>
      <c r="U118" s="263"/>
      <c r="V118" s="331"/>
      <c r="W118" s="324"/>
      <c r="X118" s="263"/>
      <c r="Y118" s="263"/>
      <c r="Z118" s="410"/>
      <c r="AA118" s="412"/>
      <c r="AB118" s="263"/>
      <c r="AC118" s="263"/>
      <c r="AD118" s="263"/>
      <c r="AE118" s="263"/>
      <c r="AF118" s="263"/>
      <c r="AG118" s="263"/>
      <c r="AH118" s="205" t="s">
        <v>1200</v>
      </c>
      <c r="AI118" s="324"/>
      <c r="AJ118" s="200">
        <v>100</v>
      </c>
      <c r="AK118" s="200">
        <v>100</v>
      </c>
      <c r="AL118" s="200">
        <v>100</v>
      </c>
      <c r="AM118" s="299"/>
      <c r="AN118" s="302"/>
      <c r="AO118" s="201"/>
      <c r="AP118" s="200"/>
      <c r="AQ118" s="200"/>
      <c r="AR118" s="200"/>
      <c r="AS118" s="204"/>
      <c r="AT118" s="188"/>
      <c r="AU118" s="134"/>
      <c r="AV118" s="134"/>
      <c r="AW118" s="135"/>
      <c r="AX118" s="133"/>
      <c r="AY118" s="134"/>
      <c r="AZ118" s="134"/>
      <c r="BA118" s="134"/>
      <c r="BB118" s="135"/>
      <c r="BC118" s="105"/>
      <c r="BD118" s="105"/>
    </row>
    <row r="119" spans="1:56" ht="146.25" customHeight="1" x14ac:dyDescent="0.35">
      <c r="A119" s="291" t="s">
        <v>1205</v>
      </c>
      <c r="B119" s="290" t="s">
        <v>133</v>
      </c>
      <c r="C119" s="290" t="s">
        <v>1208</v>
      </c>
      <c r="D119" s="249" t="s">
        <v>66</v>
      </c>
      <c r="E119" s="249" t="s">
        <v>67</v>
      </c>
      <c r="F119" s="239" t="s">
        <v>1209</v>
      </c>
      <c r="G119" s="248" t="s">
        <v>86</v>
      </c>
      <c r="H119" s="249" t="s">
        <v>191</v>
      </c>
      <c r="I119" s="122" t="s">
        <v>1211</v>
      </c>
      <c r="J119" s="249" t="s">
        <v>4</v>
      </c>
      <c r="K119" s="249" t="s">
        <v>87</v>
      </c>
      <c r="L119" s="239" t="s">
        <v>1213</v>
      </c>
      <c r="M119" s="171" t="s">
        <v>72</v>
      </c>
      <c r="N119" s="173" t="s">
        <v>73</v>
      </c>
      <c r="O119" s="290" t="s">
        <v>1215</v>
      </c>
      <c r="P119" s="290" t="s">
        <v>90</v>
      </c>
      <c r="Q119" s="290" t="s">
        <v>1216</v>
      </c>
      <c r="R119" s="290" t="s">
        <v>1183</v>
      </c>
      <c r="S119" s="290" t="s">
        <v>1217</v>
      </c>
      <c r="T119" s="290" t="s">
        <v>1218</v>
      </c>
      <c r="U119" s="290" t="s">
        <v>1219</v>
      </c>
      <c r="V119" s="290" t="s">
        <v>1220</v>
      </c>
      <c r="W119" s="290" t="s">
        <v>76</v>
      </c>
      <c r="X119" s="290" t="s">
        <v>680</v>
      </c>
      <c r="Y119" s="290" t="s">
        <v>648</v>
      </c>
      <c r="Z119" s="525" t="s">
        <v>323</v>
      </c>
      <c r="AA119" s="290" t="s">
        <v>79</v>
      </c>
      <c r="AB119" s="290" t="s">
        <v>79</v>
      </c>
      <c r="AC119" s="290" t="s">
        <v>79</v>
      </c>
      <c r="AD119" s="290" t="s">
        <v>319</v>
      </c>
      <c r="AE119" s="290"/>
      <c r="AF119" s="290" t="s">
        <v>79</v>
      </c>
      <c r="AG119" s="290" t="s">
        <v>79</v>
      </c>
      <c r="AH119" s="290" t="s">
        <v>1221</v>
      </c>
      <c r="AI119" s="317" t="s">
        <v>123</v>
      </c>
      <c r="AJ119" s="290">
        <f>+AL119-AK119</f>
        <v>54</v>
      </c>
      <c r="AK119" s="290">
        <v>35</v>
      </c>
      <c r="AL119" s="290">
        <v>89</v>
      </c>
      <c r="AM119" s="526" t="s">
        <v>387</v>
      </c>
      <c r="AN119" s="290" t="s">
        <v>117</v>
      </c>
      <c r="AO119" s="290"/>
      <c r="AP119" s="288"/>
      <c r="AQ119" s="288"/>
      <c r="AR119" s="288"/>
      <c r="AS119" s="288"/>
      <c r="AT119" s="93"/>
      <c r="AU119" s="93"/>
      <c r="AV119" s="93"/>
      <c r="AW119" s="93"/>
      <c r="AX119" s="93"/>
      <c r="AY119" s="93"/>
      <c r="AZ119" s="93"/>
      <c r="BA119" s="93"/>
      <c r="BB119" s="94"/>
      <c r="BC119" s="105"/>
      <c r="BD119" s="105"/>
    </row>
    <row r="120" spans="1:56" ht="75.75" customHeight="1" x14ac:dyDescent="0.35">
      <c r="A120" s="291"/>
      <c r="B120" s="290"/>
      <c r="C120" s="290"/>
      <c r="D120" s="296" t="s">
        <v>92</v>
      </c>
      <c r="E120" s="296" t="s">
        <v>146</v>
      </c>
      <c r="F120" s="290" t="s">
        <v>1210</v>
      </c>
      <c r="G120" s="295" t="s">
        <v>68</v>
      </c>
      <c r="H120" s="296" t="s">
        <v>69</v>
      </c>
      <c r="I120" s="290" t="s">
        <v>1212</v>
      </c>
      <c r="J120" s="296" t="s">
        <v>70</v>
      </c>
      <c r="K120" s="296" t="s">
        <v>71</v>
      </c>
      <c r="L120" s="290" t="s">
        <v>1214</v>
      </c>
      <c r="M120" s="171" t="s">
        <v>128</v>
      </c>
      <c r="N120" s="173" t="s">
        <v>129</v>
      </c>
      <c r="O120" s="290"/>
      <c r="P120" s="290"/>
      <c r="Q120" s="290"/>
      <c r="R120" s="290"/>
      <c r="S120" s="290"/>
      <c r="T120" s="290"/>
      <c r="U120" s="290"/>
      <c r="V120" s="290"/>
      <c r="W120" s="290"/>
      <c r="X120" s="290"/>
      <c r="Y120" s="290"/>
      <c r="Z120" s="525"/>
      <c r="AA120" s="290"/>
      <c r="AB120" s="290"/>
      <c r="AC120" s="290"/>
      <c r="AD120" s="290"/>
      <c r="AE120" s="290"/>
      <c r="AF120" s="290"/>
      <c r="AG120" s="290"/>
      <c r="AH120" s="290"/>
      <c r="AI120" s="317"/>
      <c r="AJ120" s="290"/>
      <c r="AK120" s="290"/>
      <c r="AL120" s="290"/>
      <c r="AM120" s="526"/>
      <c r="AN120" s="290"/>
      <c r="AO120" s="290"/>
      <c r="AP120" s="288"/>
      <c r="AQ120" s="288"/>
      <c r="AR120" s="288"/>
      <c r="AS120" s="288"/>
      <c r="AT120" s="288"/>
      <c r="AU120" s="288"/>
      <c r="AV120" s="288"/>
      <c r="AW120" s="288"/>
      <c r="AX120" s="288"/>
      <c r="AY120" s="288"/>
      <c r="AZ120" s="288"/>
      <c r="BA120" s="288"/>
      <c r="BB120" s="289"/>
      <c r="BC120" s="105"/>
      <c r="BD120" s="105"/>
    </row>
    <row r="121" spans="1:56" ht="84" customHeight="1" x14ac:dyDescent="0.35">
      <c r="A121" s="291"/>
      <c r="B121" s="290"/>
      <c r="C121" s="290"/>
      <c r="D121" s="296"/>
      <c r="E121" s="296"/>
      <c r="F121" s="290"/>
      <c r="G121" s="295"/>
      <c r="H121" s="296"/>
      <c r="I121" s="290"/>
      <c r="J121" s="296"/>
      <c r="K121" s="296"/>
      <c r="L121" s="290"/>
      <c r="M121" s="171" t="s">
        <v>97</v>
      </c>
      <c r="N121" s="172" t="s">
        <v>98</v>
      </c>
      <c r="O121" s="290"/>
      <c r="P121" s="290"/>
      <c r="Q121" s="290"/>
      <c r="R121" s="290"/>
      <c r="S121" s="290"/>
      <c r="T121" s="290"/>
      <c r="U121" s="290"/>
      <c r="V121" s="290"/>
      <c r="W121" s="290"/>
      <c r="X121" s="290"/>
      <c r="Y121" s="290"/>
      <c r="Z121" s="525"/>
      <c r="AA121" s="290"/>
      <c r="AB121" s="290"/>
      <c r="AC121" s="290"/>
      <c r="AD121" s="290"/>
      <c r="AE121" s="290"/>
      <c r="AF121" s="290"/>
      <c r="AG121" s="290"/>
      <c r="AH121" s="290"/>
      <c r="AI121" s="317"/>
      <c r="AJ121" s="290"/>
      <c r="AK121" s="290"/>
      <c r="AL121" s="290"/>
      <c r="AM121" s="526"/>
      <c r="AN121" s="290"/>
      <c r="AO121" s="290"/>
      <c r="AP121" s="288"/>
      <c r="AQ121" s="288"/>
      <c r="AR121" s="288"/>
      <c r="AS121" s="288"/>
      <c r="AT121" s="288"/>
      <c r="AU121" s="288"/>
      <c r="AV121" s="288"/>
      <c r="AW121" s="288"/>
      <c r="AX121" s="288"/>
      <c r="AY121" s="288"/>
      <c r="AZ121" s="288"/>
      <c r="BA121" s="288"/>
      <c r="BB121" s="289"/>
      <c r="BC121" s="105"/>
      <c r="BD121" s="105"/>
    </row>
    <row r="122" spans="1:56" ht="85.5" customHeight="1" x14ac:dyDescent="0.35">
      <c r="A122" s="291"/>
      <c r="B122" s="290"/>
      <c r="C122" s="290"/>
      <c r="D122" s="296"/>
      <c r="E122" s="296"/>
      <c r="F122" s="290"/>
      <c r="G122" s="295"/>
      <c r="H122" s="296"/>
      <c r="I122" s="290"/>
      <c r="J122" s="296"/>
      <c r="K122" s="296"/>
      <c r="L122" s="290"/>
      <c r="M122" s="171" t="s">
        <v>137</v>
      </c>
      <c r="N122" s="172" t="s">
        <v>138</v>
      </c>
      <c r="O122" s="290"/>
      <c r="P122" s="290"/>
      <c r="Q122" s="290"/>
      <c r="R122" s="290"/>
      <c r="S122" s="290"/>
      <c r="T122" s="290"/>
      <c r="U122" s="290"/>
      <c r="V122" s="290"/>
      <c r="W122" s="290"/>
      <c r="X122" s="290"/>
      <c r="Y122" s="290"/>
      <c r="Z122" s="525"/>
      <c r="AA122" s="290"/>
      <c r="AB122" s="290"/>
      <c r="AC122" s="290"/>
      <c r="AD122" s="290"/>
      <c r="AE122" s="290"/>
      <c r="AF122" s="290"/>
      <c r="AG122" s="290"/>
      <c r="AH122" s="290"/>
      <c r="AI122" s="317"/>
      <c r="AJ122" s="290"/>
      <c r="AK122" s="290"/>
      <c r="AL122" s="290"/>
      <c r="AM122" s="526"/>
      <c r="AN122" s="290"/>
      <c r="AO122" s="290"/>
      <c r="AP122" s="288"/>
      <c r="AQ122" s="288"/>
      <c r="AR122" s="288"/>
      <c r="AS122" s="288"/>
      <c r="AT122" s="288"/>
      <c r="AU122" s="288"/>
      <c r="AV122" s="288"/>
      <c r="AW122" s="288"/>
      <c r="AX122" s="288"/>
      <c r="AY122" s="288"/>
      <c r="AZ122" s="288"/>
      <c r="BA122" s="288"/>
      <c r="BB122" s="289"/>
      <c r="BC122" s="105"/>
      <c r="BD122" s="105"/>
    </row>
    <row r="123" spans="1:56" ht="84" x14ac:dyDescent="0.35">
      <c r="A123" s="291"/>
      <c r="B123" s="290"/>
      <c r="C123" s="290"/>
      <c r="D123" s="296"/>
      <c r="E123" s="296"/>
      <c r="F123" s="290"/>
      <c r="G123" s="295"/>
      <c r="H123" s="296"/>
      <c r="I123" s="290"/>
      <c r="J123" s="296"/>
      <c r="K123" s="296"/>
      <c r="L123" s="290"/>
      <c r="M123" s="171" t="s">
        <v>139</v>
      </c>
      <c r="N123" s="172" t="s">
        <v>140</v>
      </c>
      <c r="O123" s="290"/>
      <c r="P123" s="290"/>
      <c r="Q123" s="290"/>
      <c r="R123" s="290"/>
      <c r="S123" s="290"/>
      <c r="T123" s="290"/>
      <c r="U123" s="290"/>
      <c r="V123" s="290"/>
      <c r="W123" s="290"/>
      <c r="X123" s="290"/>
      <c r="Y123" s="290"/>
      <c r="Z123" s="525"/>
      <c r="AA123" s="290"/>
      <c r="AB123" s="290"/>
      <c r="AC123" s="290"/>
      <c r="AD123" s="290"/>
      <c r="AE123" s="290"/>
      <c r="AF123" s="290"/>
      <c r="AG123" s="290"/>
      <c r="AH123" s="290"/>
      <c r="AI123" s="317"/>
      <c r="AJ123" s="290"/>
      <c r="AK123" s="290"/>
      <c r="AL123" s="290"/>
      <c r="AM123" s="526"/>
      <c r="AN123" s="290"/>
      <c r="AO123" s="290"/>
      <c r="AP123" s="288"/>
      <c r="AQ123" s="288"/>
      <c r="AR123" s="288"/>
      <c r="AS123" s="288"/>
      <c r="AT123" s="288"/>
      <c r="AU123" s="288"/>
      <c r="AV123" s="288"/>
      <c r="AW123" s="288"/>
      <c r="AX123" s="288"/>
      <c r="AY123" s="288"/>
      <c r="AZ123" s="288"/>
      <c r="BA123" s="288"/>
      <c r="BB123" s="289"/>
      <c r="BC123" s="105"/>
      <c r="BD123" s="105"/>
    </row>
    <row r="124" spans="1:56" ht="110.25" customHeight="1" x14ac:dyDescent="0.35">
      <c r="A124" s="291"/>
      <c r="B124" s="290"/>
      <c r="C124" s="290"/>
      <c r="D124" s="296" t="s">
        <v>152</v>
      </c>
      <c r="E124" s="296" t="s">
        <v>153</v>
      </c>
      <c r="F124" s="290"/>
      <c r="G124" s="295"/>
      <c r="H124" s="296"/>
      <c r="I124" s="290"/>
      <c r="J124" s="296" t="s">
        <v>135</v>
      </c>
      <c r="K124" s="296" t="s">
        <v>136</v>
      </c>
      <c r="L124" s="290"/>
      <c r="M124" s="171" t="s">
        <v>157</v>
      </c>
      <c r="N124" s="172" t="s">
        <v>158</v>
      </c>
      <c r="O124" s="290"/>
      <c r="P124" s="290"/>
      <c r="Q124" s="290"/>
      <c r="R124" s="290"/>
      <c r="S124" s="290"/>
      <c r="T124" s="290"/>
      <c r="U124" s="290"/>
      <c r="V124" s="290"/>
      <c r="W124" s="290"/>
      <c r="X124" s="290"/>
      <c r="Y124" s="290"/>
      <c r="Z124" s="525"/>
      <c r="AA124" s="290"/>
      <c r="AB124" s="290"/>
      <c r="AC124" s="290"/>
      <c r="AD124" s="290"/>
      <c r="AE124" s="290"/>
      <c r="AF124" s="290"/>
      <c r="AG124" s="290"/>
      <c r="AH124" s="290"/>
      <c r="AI124" s="317"/>
      <c r="AJ124" s="290"/>
      <c r="AK124" s="290"/>
      <c r="AL124" s="290"/>
      <c r="AM124" s="526"/>
      <c r="AN124" s="290"/>
      <c r="AO124" s="290"/>
      <c r="AP124" s="288"/>
      <c r="AQ124" s="288"/>
      <c r="AR124" s="288"/>
      <c r="AS124" s="288"/>
      <c r="AT124" s="288"/>
      <c r="AU124" s="288"/>
      <c r="AV124" s="288"/>
      <c r="AW124" s="288"/>
      <c r="AX124" s="288"/>
      <c r="AY124" s="288"/>
      <c r="AZ124" s="288"/>
      <c r="BA124" s="288"/>
      <c r="BB124" s="289"/>
      <c r="BC124" s="105"/>
      <c r="BD124" s="105"/>
    </row>
    <row r="125" spans="1:56" ht="63" x14ac:dyDescent="0.35">
      <c r="A125" s="291"/>
      <c r="B125" s="290"/>
      <c r="C125" s="290"/>
      <c r="D125" s="296"/>
      <c r="E125" s="296"/>
      <c r="F125" s="290"/>
      <c r="G125" s="295"/>
      <c r="H125" s="296"/>
      <c r="I125" s="290"/>
      <c r="J125" s="296"/>
      <c r="K125" s="296"/>
      <c r="L125" s="290"/>
      <c r="M125" s="171" t="s">
        <v>88</v>
      </c>
      <c r="N125" s="172" t="s">
        <v>89</v>
      </c>
      <c r="O125" s="290"/>
      <c r="P125" s="290"/>
      <c r="Q125" s="290"/>
      <c r="R125" s="290"/>
      <c r="S125" s="290"/>
      <c r="T125" s="290"/>
      <c r="U125" s="290"/>
      <c r="V125" s="290"/>
      <c r="W125" s="290"/>
      <c r="X125" s="290"/>
      <c r="Y125" s="290"/>
      <c r="Z125" s="525"/>
      <c r="AA125" s="290"/>
      <c r="AB125" s="290"/>
      <c r="AC125" s="290"/>
      <c r="AD125" s="290"/>
      <c r="AE125" s="290"/>
      <c r="AF125" s="290"/>
      <c r="AG125" s="290"/>
      <c r="AH125" s="290"/>
      <c r="AI125" s="317"/>
      <c r="AJ125" s="290"/>
      <c r="AK125" s="290"/>
      <c r="AL125" s="290"/>
      <c r="AM125" s="526"/>
      <c r="AN125" s="290"/>
      <c r="AO125" s="290"/>
      <c r="AP125" s="288"/>
      <c r="AQ125" s="288"/>
      <c r="AR125" s="288"/>
      <c r="AS125" s="288"/>
      <c r="AT125" s="288"/>
      <c r="AU125" s="288"/>
      <c r="AV125" s="288"/>
      <c r="AW125" s="288"/>
      <c r="AX125" s="288"/>
      <c r="AY125" s="288"/>
      <c r="AZ125" s="288"/>
      <c r="BA125" s="288"/>
      <c r="BB125" s="289"/>
      <c r="BC125" s="105"/>
      <c r="BD125" s="105"/>
    </row>
    <row r="126" spans="1:56" ht="42.75" customHeight="1" x14ac:dyDescent="0.35">
      <c r="A126" s="291"/>
      <c r="B126" s="290"/>
      <c r="C126" s="290"/>
      <c r="D126" s="296"/>
      <c r="E126" s="296"/>
      <c r="F126" s="290"/>
      <c r="G126" s="295"/>
      <c r="H126" s="296"/>
      <c r="I126" s="290"/>
      <c r="J126" s="296"/>
      <c r="K126" s="296"/>
      <c r="L126" s="290"/>
      <c r="M126" s="171" t="s">
        <v>193</v>
      </c>
      <c r="N126" s="172" t="s">
        <v>194</v>
      </c>
      <c r="O126" s="290"/>
      <c r="P126" s="290"/>
      <c r="Q126" s="290"/>
      <c r="R126" s="290"/>
      <c r="S126" s="290"/>
      <c r="T126" s="290"/>
      <c r="U126" s="290"/>
      <c r="V126" s="290"/>
      <c r="W126" s="290"/>
      <c r="X126" s="290"/>
      <c r="Y126" s="290"/>
      <c r="Z126" s="525"/>
      <c r="AA126" s="290"/>
      <c r="AB126" s="290"/>
      <c r="AC126" s="290"/>
      <c r="AD126" s="290"/>
      <c r="AE126" s="290"/>
      <c r="AF126" s="290"/>
      <c r="AG126" s="290"/>
      <c r="AH126" s="290"/>
      <c r="AI126" s="317"/>
      <c r="AJ126" s="290"/>
      <c r="AK126" s="290"/>
      <c r="AL126" s="290"/>
      <c r="AM126" s="526"/>
      <c r="AN126" s="290"/>
      <c r="AO126" s="290"/>
      <c r="AP126" s="288"/>
      <c r="AQ126" s="288"/>
      <c r="AR126" s="288"/>
      <c r="AS126" s="288"/>
      <c r="AT126" s="288"/>
      <c r="AU126" s="288"/>
      <c r="AV126" s="288"/>
      <c r="AW126" s="288"/>
      <c r="AX126" s="288"/>
      <c r="AY126" s="288"/>
      <c r="AZ126" s="288"/>
      <c r="BA126" s="288"/>
      <c r="BB126" s="289"/>
      <c r="BC126" s="105"/>
      <c r="BD126" s="105"/>
    </row>
    <row r="127" spans="1:56" ht="21" customHeight="1" x14ac:dyDescent="0.35">
      <c r="A127" s="529" t="s">
        <v>178</v>
      </c>
      <c r="B127" s="530" t="s">
        <v>108</v>
      </c>
      <c r="C127" s="531" t="s">
        <v>1222</v>
      </c>
      <c r="D127" s="532" t="s">
        <v>92</v>
      </c>
      <c r="E127" s="532" t="str">
        <f t="shared" ref="E127:E132" si="15">IFERROR(VLOOKUP($D127,Fac,2,0),"")</f>
        <v>Liquidez, mercados financieros.</v>
      </c>
      <c r="F127" s="533" t="s">
        <v>1223</v>
      </c>
      <c r="G127" s="533" t="s">
        <v>111</v>
      </c>
      <c r="H127" s="533" t="str">
        <f t="shared" ref="H127:H132" si="16">IFERROR(VLOOKUP($G127,FacI,2,0),"")</f>
        <v>Insumos (Bienes y Servicios); Banca; Tecnología</v>
      </c>
      <c r="I127" s="533" t="s">
        <v>1224</v>
      </c>
      <c r="J127" s="533" t="s">
        <v>4</v>
      </c>
      <c r="K127" s="533" t="str">
        <f>IFERROR(VLOOKUP($J127,Facin,2,0),"")</f>
        <v>Capacidad, diseño, ejecución, proveedores, entradas, salidas, conocimiento</v>
      </c>
      <c r="L127" s="533" t="s">
        <v>1225</v>
      </c>
      <c r="M127" s="533" t="s">
        <v>72</v>
      </c>
      <c r="N127" s="533" t="str">
        <f t="shared" ref="N127:O132" si="17">IFERROR(VLOOKUP($M127,FacE,2,0),"")</f>
        <v>Estudiantes de los programas de pregrado, tecnologías, posgrado (especialización, maestría, doctorado).</v>
      </c>
      <c r="O127" s="531" t="s">
        <v>1226</v>
      </c>
      <c r="P127" s="533" t="s">
        <v>90</v>
      </c>
      <c r="Q127" s="533" t="s">
        <v>1227</v>
      </c>
      <c r="R127" s="533" t="s">
        <v>1228</v>
      </c>
      <c r="S127" s="533" t="s">
        <v>1229</v>
      </c>
      <c r="T127" s="533" t="s">
        <v>258</v>
      </c>
      <c r="U127" s="533"/>
      <c r="V127" s="533" t="s">
        <v>1230</v>
      </c>
      <c r="W127" s="533" t="s">
        <v>92</v>
      </c>
      <c r="X127" s="533">
        <v>4</v>
      </c>
      <c r="Y127" s="533">
        <v>2</v>
      </c>
      <c r="Z127" s="534" t="s">
        <v>323</v>
      </c>
      <c r="AA127" s="533" t="s">
        <v>79</v>
      </c>
      <c r="AB127" s="533" t="s">
        <v>79</v>
      </c>
      <c r="AC127" s="533" t="s">
        <v>79</v>
      </c>
      <c r="AD127" s="533" t="s">
        <v>386</v>
      </c>
      <c r="AE127" s="533"/>
      <c r="AF127" s="533" t="s">
        <v>79</v>
      </c>
      <c r="AG127" s="533" t="s">
        <v>79</v>
      </c>
      <c r="AH127" s="533" t="s">
        <v>1231</v>
      </c>
      <c r="AI127" s="533" t="s">
        <v>81</v>
      </c>
      <c r="AJ127" s="533">
        <v>60</v>
      </c>
      <c r="AK127" s="533">
        <v>40</v>
      </c>
      <c r="AL127" s="533">
        <v>100</v>
      </c>
      <c r="AM127" s="530" t="s">
        <v>387</v>
      </c>
      <c r="AN127" s="531" t="s">
        <v>117</v>
      </c>
      <c r="AO127" s="533" t="s">
        <v>1232</v>
      </c>
      <c r="AP127" s="533" t="s">
        <v>1233</v>
      </c>
      <c r="AQ127" s="535">
        <v>41519</v>
      </c>
      <c r="AR127" s="533"/>
      <c r="AS127" s="533" t="s">
        <v>118</v>
      </c>
      <c r="AT127" s="93"/>
      <c r="AU127" s="93"/>
      <c r="AV127" s="93"/>
      <c r="AW127" s="93"/>
      <c r="AX127" s="93"/>
      <c r="AY127" s="93"/>
      <c r="AZ127" s="93"/>
      <c r="BA127" s="93"/>
      <c r="BB127" s="94"/>
      <c r="BC127" s="105"/>
      <c r="BD127" s="105"/>
    </row>
    <row r="128" spans="1:56" ht="21" customHeight="1" x14ac:dyDescent="0.35">
      <c r="A128" s="529"/>
      <c r="B128" s="530"/>
      <c r="C128" s="531"/>
      <c r="D128" s="532" t="s">
        <v>66</v>
      </c>
      <c r="E128" s="532" t="str">
        <f t="shared" si="15"/>
        <v>Ajustes normas sectoriales, reforma educativa.</v>
      </c>
      <c r="F128" s="533" t="s">
        <v>1234</v>
      </c>
      <c r="G128" s="533" t="s">
        <v>111</v>
      </c>
      <c r="H128" s="533" t="str">
        <f t="shared" si="16"/>
        <v>Insumos (Bienes y Servicios); Banca; Tecnología</v>
      </c>
      <c r="I128" s="533" t="s">
        <v>1235</v>
      </c>
      <c r="J128" s="533"/>
      <c r="K128" s="533"/>
      <c r="L128" s="533"/>
      <c r="M128" s="533" t="s">
        <v>128</v>
      </c>
      <c r="N128" s="533" t="str">
        <f t="shared" si="17"/>
        <v>Vinculados conforme a su escalafón</v>
      </c>
      <c r="O128" s="531"/>
      <c r="P128" s="533"/>
      <c r="Q128" s="533"/>
      <c r="R128" s="533"/>
      <c r="S128" s="533"/>
      <c r="T128" s="533"/>
      <c r="U128" s="533"/>
      <c r="V128" s="533"/>
      <c r="W128" s="533"/>
      <c r="X128" s="533" t="str">
        <f t="shared" ref="X128:X132" si="18">IFERROR(VLOOKUP($W128,FacAna,2,0),"")</f>
        <v/>
      </c>
      <c r="Y128" s="533"/>
      <c r="Z128" s="533"/>
      <c r="AA128" s="533"/>
      <c r="AB128" s="533"/>
      <c r="AC128" s="533"/>
      <c r="AD128" s="533"/>
      <c r="AE128" s="533"/>
      <c r="AF128" s="533"/>
      <c r="AG128" s="533"/>
      <c r="AH128" s="533" t="s">
        <v>1236</v>
      </c>
      <c r="AI128" s="533" t="s">
        <v>81</v>
      </c>
      <c r="AJ128" s="533">
        <v>60</v>
      </c>
      <c r="AK128" s="533">
        <v>40</v>
      </c>
      <c r="AL128" s="533">
        <v>100</v>
      </c>
      <c r="AM128" s="530"/>
      <c r="AN128" s="531"/>
      <c r="AO128" s="533" t="s">
        <v>1237</v>
      </c>
      <c r="AP128" s="533" t="s">
        <v>1238</v>
      </c>
      <c r="AQ128" s="535">
        <v>41519</v>
      </c>
      <c r="AR128" s="533"/>
      <c r="AS128" s="533" t="s">
        <v>118</v>
      </c>
      <c r="AT128" s="93"/>
      <c r="AU128" s="93"/>
      <c r="AV128" s="93"/>
      <c r="AW128" s="93"/>
      <c r="AX128" s="93"/>
      <c r="AY128" s="93"/>
      <c r="AZ128" s="93"/>
      <c r="BA128" s="93"/>
      <c r="BB128" s="94"/>
      <c r="BC128" s="105"/>
      <c r="BD128" s="105"/>
    </row>
    <row r="129" spans="1:56" ht="21" customHeight="1" x14ac:dyDescent="0.35">
      <c r="A129" s="529"/>
      <c r="B129" s="530"/>
      <c r="C129" s="531"/>
      <c r="D129" s="536" t="s">
        <v>152</v>
      </c>
      <c r="E129" s="536" t="str">
        <f t="shared" si="15"/>
        <v>Disponibilidad de capital, emisión de deuda o no pago de la misma, desempleo.</v>
      </c>
      <c r="F129" s="533" t="s">
        <v>1239</v>
      </c>
      <c r="G129" s="533" t="s">
        <v>111</v>
      </c>
      <c r="H129" s="533" t="str">
        <f t="shared" si="16"/>
        <v>Insumos (Bienes y Servicios); Banca; Tecnología</v>
      </c>
      <c r="I129" s="533" t="s">
        <v>1240</v>
      </c>
      <c r="J129" s="533"/>
      <c r="K129" s="533" t="str">
        <f t="shared" ref="K129:K132" si="19">IFERROR(VLOOKUP($J128,Facin,2,0),"")</f>
        <v/>
      </c>
      <c r="L129" s="533"/>
      <c r="M129" s="533" t="s">
        <v>97</v>
      </c>
      <c r="N129" s="533" t="str">
        <f t="shared" si="17"/>
        <v>Cuerpo de apoyo a  las actividades misionales</v>
      </c>
      <c r="O129" s="531"/>
      <c r="P129" s="533"/>
      <c r="Q129" s="533"/>
      <c r="R129" s="533"/>
      <c r="S129" s="533"/>
      <c r="T129" s="533"/>
      <c r="U129" s="533"/>
      <c r="V129" s="533"/>
      <c r="W129" s="533"/>
      <c r="X129" s="533" t="str">
        <f t="shared" si="18"/>
        <v/>
      </c>
      <c r="Y129" s="533"/>
      <c r="Z129" s="533"/>
      <c r="AA129" s="533"/>
      <c r="AB129" s="533"/>
      <c r="AC129" s="533"/>
      <c r="AD129" s="533"/>
      <c r="AE129" s="533"/>
      <c r="AF129" s="533"/>
      <c r="AG129" s="533"/>
      <c r="AH129" s="533" t="s">
        <v>1241</v>
      </c>
      <c r="AI129" s="533" t="s">
        <v>81</v>
      </c>
      <c r="AJ129" s="533">
        <v>60</v>
      </c>
      <c r="AK129" s="533">
        <v>40</v>
      </c>
      <c r="AL129" s="533">
        <v>100</v>
      </c>
      <c r="AM129" s="530"/>
      <c r="AN129" s="531"/>
      <c r="AO129" s="533" t="s">
        <v>1242</v>
      </c>
      <c r="AP129" s="533" t="s">
        <v>1243</v>
      </c>
      <c r="AQ129" s="535">
        <v>41519</v>
      </c>
      <c r="AR129" s="533"/>
      <c r="AS129" s="533" t="s">
        <v>118</v>
      </c>
      <c r="AT129" s="93"/>
      <c r="AU129" s="93"/>
      <c r="AV129" s="93"/>
      <c r="AW129" s="93"/>
      <c r="AX129" s="93"/>
      <c r="AY129" s="93"/>
      <c r="AZ129" s="93"/>
      <c r="BA129" s="93"/>
      <c r="BB129" s="94"/>
      <c r="BC129" s="105"/>
      <c r="BD129" s="105"/>
    </row>
    <row r="130" spans="1:56" ht="21" customHeight="1" x14ac:dyDescent="0.35">
      <c r="A130" s="529"/>
      <c r="B130" s="530"/>
      <c r="C130" s="531"/>
      <c r="D130" s="536"/>
      <c r="E130" s="536"/>
      <c r="F130" s="533"/>
      <c r="G130" s="533"/>
      <c r="H130" s="533" t="str">
        <f t="shared" si="16"/>
        <v/>
      </c>
      <c r="I130" s="533"/>
      <c r="J130" s="533"/>
      <c r="K130" s="533" t="str">
        <f t="shared" si="19"/>
        <v/>
      </c>
      <c r="L130" s="533"/>
      <c r="M130" s="533" t="s">
        <v>137</v>
      </c>
      <c r="N130" s="533" t="str">
        <f t="shared" si="17"/>
        <v>Docentes que participan en actividades de investigación científica</v>
      </c>
      <c r="O130" s="531"/>
      <c r="P130" s="533"/>
      <c r="Q130" s="533"/>
      <c r="R130" s="533"/>
      <c r="S130" s="533"/>
      <c r="T130" s="533"/>
      <c r="U130" s="533"/>
      <c r="V130" s="533"/>
      <c r="W130" s="533"/>
      <c r="X130" s="533" t="str">
        <f t="shared" si="18"/>
        <v/>
      </c>
      <c r="Y130" s="533"/>
      <c r="Z130" s="533"/>
      <c r="AA130" s="533"/>
      <c r="AB130" s="533"/>
      <c r="AC130" s="533"/>
      <c r="AD130" s="533"/>
      <c r="AE130" s="533"/>
      <c r="AF130" s="533"/>
      <c r="AG130" s="533"/>
      <c r="AH130" s="533" t="s">
        <v>1244</v>
      </c>
      <c r="AI130" s="533" t="s">
        <v>81</v>
      </c>
      <c r="AJ130" s="533">
        <v>60</v>
      </c>
      <c r="AK130" s="533">
        <v>40</v>
      </c>
      <c r="AL130" s="533">
        <v>100</v>
      </c>
      <c r="AM130" s="530"/>
      <c r="AN130" s="531"/>
      <c r="AO130" s="533" t="s">
        <v>1245</v>
      </c>
      <c r="AP130" s="533" t="s">
        <v>1238</v>
      </c>
      <c r="AQ130" s="535">
        <v>41519</v>
      </c>
      <c r="AR130" s="533"/>
      <c r="AS130" s="533" t="s">
        <v>118</v>
      </c>
      <c r="AT130" s="93"/>
      <c r="AU130" s="93"/>
      <c r="AV130" s="93"/>
      <c r="AW130" s="93"/>
      <c r="AX130" s="93"/>
      <c r="AY130" s="93"/>
      <c r="AZ130" s="93"/>
      <c r="BA130" s="93"/>
      <c r="BB130" s="94"/>
      <c r="BC130" s="105"/>
      <c r="BD130" s="105"/>
    </row>
    <row r="131" spans="1:56" ht="21" customHeight="1" x14ac:dyDescent="0.35">
      <c r="A131" s="529"/>
      <c r="B131" s="530"/>
      <c r="C131" s="531"/>
      <c r="D131" s="536"/>
      <c r="E131" s="536" t="str">
        <f t="shared" si="15"/>
        <v/>
      </c>
      <c r="F131" s="533"/>
      <c r="G131" s="533"/>
      <c r="H131" s="533" t="str">
        <f t="shared" si="16"/>
        <v/>
      </c>
      <c r="I131" s="533"/>
      <c r="J131" s="533"/>
      <c r="K131" s="533" t="str">
        <f t="shared" si="19"/>
        <v/>
      </c>
      <c r="L131" s="533"/>
      <c r="M131" s="533" t="s">
        <v>88</v>
      </c>
      <c r="N131" s="533" t="str">
        <f t="shared" si="17"/>
        <v>Hijos, huérfanos, viudas, personas en privación de la libertad, discapacitados</v>
      </c>
      <c r="O131" s="531"/>
      <c r="P131" s="533"/>
      <c r="Q131" s="533"/>
      <c r="R131" s="533"/>
      <c r="S131" s="533"/>
      <c r="T131" s="533"/>
      <c r="U131" s="533"/>
      <c r="V131" s="533"/>
      <c r="W131" s="533"/>
      <c r="X131" s="533" t="str">
        <f t="shared" si="18"/>
        <v/>
      </c>
      <c r="Y131" s="533"/>
      <c r="Z131" s="533"/>
      <c r="AA131" s="533"/>
      <c r="AB131" s="533"/>
      <c r="AC131" s="533"/>
      <c r="AD131" s="533"/>
      <c r="AE131" s="533"/>
      <c r="AF131" s="533"/>
      <c r="AG131" s="533"/>
      <c r="AH131" s="533" t="s">
        <v>1246</v>
      </c>
      <c r="AI131" s="533" t="s">
        <v>81</v>
      </c>
      <c r="AJ131" s="533">
        <v>60</v>
      </c>
      <c r="AK131" s="533">
        <v>40</v>
      </c>
      <c r="AL131" s="533">
        <v>100</v>
      </c>
      <c r="AM131" s="530"/>
      <c r="AN131" s="531"/>
      <c r="AO131" s="533" t="s">
        <v>1247</v>
      </c>
      <c r="AP131" s="533" t="s">
        <v>1248</v>
      </c>
      <c r="AQ131" s="535">
        <v>41519</v>
      </c>
      <c r="AR131" s="533"/>
      <c r="AS131" s="533" t="s">
        <v>118</v>
      </c>
      <c r="AT131" s="93"/>
      <c r="AU131" s="93"/>
      <c r="AV131" s="93"/>
      <c r="AW131" s="93"/>
      <c r="AX131" s="93"/>
      <c r="AY131" s="93"/>
      <c r="AZ131" s="93"/>
      <c r="BA131" s="93"/>
      <c r="BB131" s="94"/>
      <c r="BC131" s="105"/>
      <c r="BD131" s="105"/>
    </row>
    <row r="132" spans="1:56" ht="21" customHeight="1" thickBot="1" x14ac:dyDescent="0.4">
      <c r="A132" s="537"/>
      <c r="B132" s="538"/>
      <c r="C132" s="539"/>
      <c r="D132" s="540"/>
      <c r="E132" s="540" t="str">
        <f t="shared" si="15"/>
        <v/>
      </c>
      <c r="F132" s="541"/>
      <c r="G132" s="541"/>
      <c r="H132" s="541" t="str">
        <f t="shared" si="16"/>
        <v/>
      </c>
      <c r="I132" s="541"/>
      <c r="J132" s="541"/>
      <c r="K132" s="541" t="str">
        <f t="shared" si="19"/>
        <v/>
      </c>
      <c r="L132" s="541"/>
      <c r="M132" s="541"/>
      <c r="N132" s="541"/>
      <c r="O132" s="541" t="str">
        <f t="shared" si="17"/>
        <v/>
      </c>
      <c r="P132" s="541"/>
      <c r="Q132" s="541"/>
      <c r="R132" s="541"/>
      <c r="S132" s="541"/>
      <c r="T132" s="541"/>
      <c r="U132" s="541"/>
      <c r="V132" s="541"/>
      <c r="W132" s="541"/>
      <c r="X132" s="541" t="str">
        <f t="shared" si="18"/>
        <v/>
      </c>
      <c r="Y132" s="541"/>
      <c r="Z132" s="541"/>
      <c r="AA132" s="541"/>
      <c r="AB132" s="541"/>
      <c r="AC132" s="541"/>
      <c r="AD132" s="541"/>
      <c r="AE132" s="541"/>
      <c r="AF132" s="541"/>
      <c r="AG132" s="541"/>
      <c r="AH132" s="541"/>
      <c r="AI132" s="541"/>
      <c r="AJ132" s="541"/>
      <c r="AK132" s="541"/>
      <c r="AL132" s="541"/>
      <c r="AM132" s="541"/>
      <c r="AN132" s="541"/>
      <c r="AO132" s="541" t="s">
        <v>1249</v>
      </c>
      <c r="AP132" s="541" t="s">
        <v>1250</v>
      </c>
      <c r="AQ132" s="542">
        <v>41519</v>
      </c>
      <c r="AR132" s="541"/>
      <c r="AS132" s="541" t="s">
        <v>118</v>
      </c>
      <c r="AT132" s="527"/>
      <c r="AU132" s="527"/>
      <c r="AV132" s="527"/>
      <c r="AW132" s="527"/>
      <c r="AX132" s="527"/>
      <c r="AY132" s="527"/>
      <c r="AZ132" s="527"/>
      <c r="BA132" s="527"/>
      <c r="BB132" s="528"/>
      <c r="BC132" s="105"/>
      <c r="BD132" s="105"/>
    </row>
    <row r="133" spans="1:56" x14ac:dyDescent="0.35">
      <c r="A133" s="105"/>
      <c r="B133" s="105"/>
      <c r="C133" s="105"/>
      <c r="D133" s="139"/>
      <c r="E133" s="105"/>
      <c r="F133" s="105"/>
      <c r="G133" s="105"/>
      <c r="H133" s="105" t="str">
        <f t="shared" ref="H127:H164" si="20">IFERROR(VLOOKUP($G133,FacI,2,0),"")</f>
        <v/>
      </c>
      <c r="I133" s="105"/>
      <c r="J133" s="105"/>
      <c r="K133" s="105" t="str">
        <f t="shared" ref="K127:K166" si="21">IFERROR(VLOOKUP($J132,Facin,2,0),"")</f>
        <v/>
      </c>
      <c r="L133" s="105"/>
      <c r="M133" s="105"/>
      <c r="N133" s="105" t="str">
        <f t="shared" ref="N130:N193" si="22">IFERROR(VLOOKUP($M133,FacE,2,0),"")</f>
        <v/>
      </c>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row>
    <row r="134" spans="1:56" x14ac:dyDescent="0.35">
      <c r="A134" s="105"/>
      <c r="B134" s="105"/>
      <c r="C134" s="105"/>
      <c r="D134" s="139"/>
      <c r="E134" s="105"/>
      <c r="F134" s="105"/>
      <c r="G134" s="105"/>
      <c r="H134" s="105" t="str">
        <f t="shared" si="20"/>
        <v/>
      </c>
      <c r="I134" s="105"/>
      <c r="J134" s="105"/>
      <c r="K134" s="105" t="str">
        <f t="shared" si="21"/>
        <v/>
      </c>
      <c r="L134" s="105"/>
      <c r="M134" s="105"/>
      <c r="N134" s="105" t="str">
        <f t="shared" si="22"/>
        <v/>
      </c>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row>
    <row r="135" spans="1:56" x14ac:dyDescent="0.35">
      <c r="A135" s="105"/>
      <c r="B135" s="105"/>
      <c r="C135" s="105"/>
      <c r="D135" s="139"/>
      <c r="E135" s="105"/>
      <c r="F135" s="105"/>
      <c r="G135" s="105"/>
      <c r="H135" s="105" t="str">
        <f t="shared" si="20"/>
        <v/>
      </c>
      <c r="I135" s="105"/>
      <c r="J135" s="105"/>
      <c r="K135" s="105" t="str">
        <f t="shared" si="21"/>
        <v/>
      </c>
      <c r="L135" s="105"/>
      <c r="M135" s="105"/>
      <c r="N135" s="105" t="str">
        <f t="shared" si="22"/>
        <v/>
      </c>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row>
    <row r="136" spans="1:56" x14ac:dyDescent="0.35">
      <c r="A136" s="105"/>
      <c r="B136" s="105"/>
      <c r="C136" s="105"/>
      <c r="D136" s="139"/>
      <c r="E136" s="105"/>
      <c r="F136" s="105"/>
      <c r="G136" s="105"/>
      <c r="H136" s="105" t="str">
        <f t="shared" si="20"/>
        <v/>
      </c>
      <c r="I136" s="105"/>
      <c r="J136" s="105"/>
      <c r="K136" s="105" t="str">
        <f t="shared" si="21"/>
        <v/>
      </c>
      <c r="L136" s="105"/>
      <c r="M136" s="105"/>
      <c r="N136" s="105" t="str">
        <f t="shared" si="22"/>
        <v/>
      </c>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row>
    <row r="137" spans="1:56" x14ac:dyDescent="0.35">
      <c r="A137" s="105"/>
      <c r="B137" s="105"/>
      <c r="C137" s="105"/>
      <c r="D137" s="139"/>
      <c r="E137" s="105"/>
      <c r="F137" s="105"/>
      <c r="G137" s="105"/>
      <c r="H137" s="105" t="str">
        <f t="shared" si="20"/>
        <v/>
      </c>
      <c r="I137" s="105"/>
      <c r="J137" s="105"/>
      <c r="K137" s="105" t="str">
        <f t="shared" si="21"/>
        <v/>
      </c>
      <c r="L137" s="105"/>
      <c r="M137" s="105"/>
      <c r="N137" s="105" t="str">
        <f t="shared" si="22"/>
        <v/>
      </c>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row>
    <row r="138" spans="1:56" x14ac:dyDescent="0.35">
      <c r="A138" s="105"/>
      <c r="B138" s="105"/>
      <c r="C138" s="105"/>
      <c r="D138" s="139"/>
      <c r="E138" s="105"/>
      <c r="F138" s="105"/>
      <c r="G138" s="105"/>
      <c r="H138" s="105" t="str">
        <f t="shared" si="20"/>
        <v/>
      </c>
      <c r="I138" s="105"/>
      <c r="J138" s="105"/>
      <c r="K138" s="105" t="str">
        <f t="shared" si="21"/>
        <v/>
      </c>
      <c r="L138" s="105"/>
      <c r="M138" s="105"/>
      <c r="N138" s="105" t="str">
        <f t="shared" si="22"/>
        <v/>
      </c>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row>
    <row r="139" spans="1:56" x14ac:dyDescent="0.35">
      <c r="A139" s="105"/>
      <c r="B139" s="105"/>
      <c r="C139" s="105"/>
      <c r="D139" s="139"/>
      <c r="E139" s="105"/>
      <c r="F139" s="105"/>
      <c r="G139" s="105"/>
      <c r="H139" s="105" t="str">
        <f t="shared" si="20"/>
        <v/>
      </c>
      <c r="I139" s="105"/>
      <c r="J139" s="105"/>
      <c r="K139" s="105" t="str">
        <f t="shared" si="21"/>
        <v/>
      </c>
      <c r="L139" s="105"/>
      <c r="M139" s="105"/>
      <c r="N139" s="105" t="str">
        <f t="shared" si="22"/>
        <v/>
      </c>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row>
    <row r="140" spans="1:56" x14ac:dyDescent="0.35">
      <c r="A140" s="105"/>
      <c r="B140" s="105"/>
      <c r="C140" s="105"/>
      <c r="D140" s="139"/>
      <c r="E140" s="105"/>
      <c r="F140" s="105"/>
      <c r="G140" s="105"/>
      <c r="H140" s="105" t="str">
        <f t="shared" si="20"/>
        <v/>
      </c>
      <c r="I140" s="105"/>
      <c r="J140" s="105"/>
      <c r="K140" s="105" t="str">
        <f t="shared" si="21"/>
        <v/>
      </c>
      <c r="L140" s="105"/>
      <c r="M140" s="105"/>
      <c r="N140" s="105" t="str">
        <f t="shared" si="22"/>
        <v/>
      </c>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row>
    <row r="141" spans="1:56" x14ac:dyDescent="0.35">
      <c r="A141" s="105"/>
      <c r="B141" s="105"/>
      <c r="C141" s="105"/>
      <c r="D141" s="139"/>
      <c r="E141" s="105"/>
      <c r="F141" s="105"/>
      <c r="G141" s="105"/>
      <c r="H141" s="105" t="str">
        <f t="shared" si="20"/>
        <v/>
      </c>
      <c r="I141" s="105"/>
      <c r="J141" s="105"/>
      <c r="K141" s="105" t="str">
        <f t="shared" si="21"/>
        <v/>
      </c>
      <c r="L141" s="105"/>
      <c r="M141" s="105"/>
      <c r="N141" s="105" t="str">
        <f t="shared" si="22"/>
        <v/>
      </c>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row>
    <row r="142" spans="1:56" x14ac:dyDescent="0.35">
      <c r="A142" s="105"/>
      <c r="B142" s="105"/>
      <c r="C142" s="105"/>
      <c r="D142" s="139"/>
      <c r="E142" s="105"/>
      <c r="F142" s="105"/>
      <c r="G142" s="105"/>
      <c r="H142" s="105" t="str">
        <f t="shared" si="20"/>
        <v/>
      </c>
      <c r="I142" s="105"/>
      <c r="J142" s="105"/>
      <c r="K142" s="105" t="str">
        <f t="shared" si="21"/>
        <v/>
      </c>
      <c r="L142" s="105"/>
      <c r="M142" s="105"/>
      <c r="N142" s="105" t="str">
        <f t="shared" si="22"/>
        <v/>
      </c>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row>
    <row r="143" spans="1:56" x14ac:dyDescent="0.35">
      <c r="A143" s="105"/>
      <c r="B143" s="105"/>
      <c r="C143" s="105"/>
      <c r="D143" s="139"/>
      <c r="E143" s="105"/>
      <c r="F143" s="105"/>
      <c r="G143" s="105"/>
      <c r="H143" s="105" t="str">
        <f t="shared" si="20"/>
        <v/>
      </c>
      <c r="I143" s="105"/>
      <c r="J143" s="105"/>
      <c r="K143" s="105" t="str">
        <f t="shared" si="21"/>
        <v/>
      </c>
      <c r="L143" s="105"/>
      <c r="M143" s="105"/>
      <c r="N143" s="105" t="str">
        <f t="shared" si="22"/>
        <v/>
      </c>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row>
    <row r="144" spans="1:56" x14ac:dyDescent="0.35">
      <c r="A144" s="105"/>
      <c r="B144" s="105"/>
      <c r="C144" s="105"/>
      <c r="D144" s="139"/>
      <c r="E144" s="105"/>
      <c r="F144" s="105"/>
      <c r="G144" s="105"/>
      <c r="H144" s="105" t="str">
        <f t="shared" si="20"/>
        <v/>
      </c>
      <c r="I144" s="105"/>
      <c r="J144" s="105"/>
      <c r="K144" s="105" t="str">
        <f t="shared" si="21"/>
        <v/>
      </c>
      <c r="L144" s="105"/>
      <c r="M144" s="105"/>
      <c r="N144" s="105" t="str">
        <f t="shared" si="22"/>
        <v/>
      </c>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row>
    <row r="145" spans="1:56" x14ac:dyDescent="0.35">
      <c r="A145" s="105"/>
      <c r="B145" s="105"/>
      <c r="C145" s="105"/>
      <c r="D145" s="139"/>
      <c r="E145" s="105"/>
      <c r="F145" s="105"/>
      <c r="G145" s="105"/>
      <c r="H145" s="105" t="str">
        <f t="shared" si="20"/>
        <v/>
      </c>
      <c r="I145" s="105"/>
      <c r="J145" s="105"/>
      <c r="K145" s="105" t="str">
        <f t="shared" si="21"/>
        <v/>
      </c>
      <c r="L145" s="105"/>
      <c r="M145" s="105"/>
      <c r="N145" s="105" t="str">
        <f t="shared" si="22"/>
        <v/>
      </c>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row>
    <row r="146" spans="1:56" x14ac:dyDescent="0.35">
      <c r="A146" s="105"/>
      <c r="B146" s="105"/>
      <c r="C146" s="105"/>
      <c r="D146" s="139"/>
      <c r="E146" s="105"/>
      <c r="F146" s="105"/>
      <c r="G146" s="105"/>
      <c r="H146" s="105" t="str">
        <f t="shared" si="20"/>
        <v/>
      </c>
      <c r="I146" s="105"/>
      <c r="J146" s="105"/>
      <c r="K146" s="105" t="str">
        <f t="shared" si="21"/>
        <v/>
      </c>
      <c r="L146" s="105"/>
      <c r="M146" s="105"/>
      <c r="N146" s="105" t="str">
        <f t="shared" si="22"/>
        <v/>
      </c>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row>
    <row r="147" spans="1:56" x14ac:dyDescent="0.35">
      <c r="A147" s="105"/>
      <c r="B147" s="105"/>
      <c r="C147" s="105"/>
      <c r="D147" s="139"/>
      <c r="E147" s="105"/>
      <c r="F147" s="105"/>
      <c r="G147" s="105"/>
      <c r="H147" s="105" t="str">
        <f t="shared" si="20"/>
        <v/>
      </c>
      <c r="I147" s="105"/>
      <c r="J147" s="105"/>
      <c r="K147" s="105" t="str">
        <f t="shared" si="21"/>
        <v/>
      </c>
      <c r="L147" s="105"/>
      <c r="M147" s="105"/>
      <c r="N147" s="105" t="str">
        <f t="shared" si="22"/>
        <v/>
      </c>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row>
    <row r="148" spans="1:56" x14ac:dyDescent="0.35">
      <c r="A148" s="105"/>
      <c r="B148" s="105"/>
      <c r="C148" s="105"/>
      <c r="D148" s="139"/>
      <c r="E148" s="105"/>
      <c r="F148" s="105"/>
      <c r="G148" s="105"/>
      <c r="H148" s="105" t="str">
        <f t="shared" si="20"/>
        <v/>
      </c>
      <c r="I148" s="105"/>
      <c r="J148" s="105"/>
      <c r="K148" s="105" t="str">
        <f t="shared" si="21"/>
        <v/>
      </c>
      <c r="L148" s="105"/>
      <c r="M148" s="105"/>
      <c r="N148" s="105" t="str">
        <f t="shared" si="22"/>
        <v/>
      </c>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row>
    <row r="149" spans="1:56" x14ac:dyDescent="0.35">
      <c r="A149" s="105"/>
      <c r="B149" s="105"/>
      <c r="C149" s="105"/>
      <c r="D149" s="139"/>
      <c r="E149" s="105"/>
      <c r="F149" s="105"/>
      <c r="G149" s="105"/>
      <c r="H149" s="105" t="str">
        <f t="shared" si="20"/>
        <v/>
      </c>
      <c r="I149" s="105"/>
      <c r="J149" s="105"/>
      <c r="K149" s="105" t="str">
        <f t="shared" si="21"/>
        <v/>
      </c>
      <c r="L149" s="105"/>
      <c r="M149" s="105"/>
      <c r="N149" s="105" t="str">
        <f t="shared" si="22"/>
        <v/>
      </c>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row>
    <row r="150" spans="1:56" x14ac:dyDescent="0.35">
      <c r="A150" s="105"/>
      <c r="B150" s="105"/>
      <c r="C150" s="105"/>
      <c r="D150" s="139"/>
      <c r="E150" s="105"/>
      <c r="F150" s="105"/>
      <c r="G150" s="105"/>
      <c r="H150" s="105" t="str">
        <f t="shared" si="20"/>
        <v/>
      </c>
      <c r="I150" s="105"/>
      <c r="J150" s="105"/>
      <c r="K150" s="105" t="str">
        <f t="shared" si="21"/>
        <v/>
      </c>
      <c r="L150" s="105"/>
      <c r="M150" s="105"/>
      <c r="N150" s="105" t="str">
        <f t="shared" si="22"/>
        <v/>
      </c>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row>
    <row r="151" spans="1:56" x14ac:dyDescent="0.35">
      <c r="A151" s="105"/>
      <c r="B151" s="105"/>
      <c r="C151" s="105"/>
      <c r="D151" s="139"/>
      <c r="E151" s="105"/>
      <c r="F151" s="105"/>
      <c r="G151" s="105"/>
      <c r="H151" s="105" t="str">
        <f t="shared" si="20"/>
        <v/>
      </c>
      <c r="I151" s="105"/>
      <c r="J151" s="105"/>
      <c r="K151" s="105" t="str">
        <f t="shared" si="21"/>
        <v/>
      </c>
      <c r="L151" s="105"/>
      <c r="M151" s="105"/>
      <c r="N151" s="105" t="str">
        <f t="shared" si="22"/>
        <v/>
      </c>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row>
    <row r="152" spans="1:56" x14ac:dyDescent="0.35">
      <c r="A152" s="105"/>
      <c r="B152" s="105"/>
      <c r="C152" s="105"/>
      <c r="D152" s="139"/>
      <c r="E152" s="105"/>
      <c r="F152" s="105"/>
      <c r="G152" s="105"/>
      <c r="H152" s="105" t="str">
        <f t="shared" si="20"/>
        <v/>
      </c>
      <c r="I152" s="105"/>
      <c r="J152" s="105"/>
      <c r="K152" s="105" t="str">
        <f t="shared" si="21"/>
        <v/>
      </c>
      <c r="L152" s="105"/>
      <c r="M152" s="105"/>
      <c r="N152" s="105" t="str">
        <f t="shared" si="22"/>
        <v/>
      </c>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row>
    <row r="153" spans="1:56" x14ac:dyDescent="0.35">
      <c r="A153" s="105"/>
      <c r="B153" s="105"/>
      <c r="C153" s="105"/>
      <c r="D153" s="139"/>
      <c r="E153" s="105"/>
      <c r="F153" s="105"/>
      <c r="G153" s="105"/>
      <c r="H153" s="105" t="str">
        <f t="shared" si="20"/>
        <v/>
      </c>
      <c r="I153" s="105"/>
      <c r="J153" s="105"/>
      <c r="K153" s="105" t="str">
        <f t="shared" si="21"/>
        <v/>
      </c>
      <c r="L153" s="105"/>
      <c r="M153" s="105"/>
      <c r="N153" s="105" t="str">
        <f t="shared" si="22"/>
        <v/>
      </c>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row>
    <row r="154" spans="1:56" x14ac:dyDescent="0.35">
      <c r="A154" s="105"/>
      <c r="B154" s="105"/>
      <c r="C154" s="105"/>
      <c r="D154" s="139"/>
      <c r="E154" s="105"/>
      <c r="F154" s="105"/>
      <c r="G154" s="105"/>
      <c r="H154" s="105" t="str">
        <f t="shared" si="20"/>
        <v/>
      </c>
      <c r="I154" s="105"/>
      <c r="J154" s="105"/>
      <c r="K154" s="105" t="str">
        <f t="shared" si="21"/>
        <v/>
      </c>
      <c r="L154" s="105"/>
      <c r="M154" s="105"/>
      <c r="N154" s="105" t="str">
        <f t="shared" si="22"/>
        <v/>
      </c>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row>
    <row r="155" spans="1:56" x14ac:dyDescent="0.35">
      <c r="A155" s="105"/>
      <c r="B155" s="105"/>
      <c r="C155" s="105"/>
      <c r="D155" s="139"/>
      <c r="E155" s="105"/>
      <c r="F155" s="105"/>
      <c r="G155" s="105"/>
      <c r="H155" s="105" t="str">
        <f t="shared" si="20"/>
        <v/>
      </c>
      <c r="I155" s="105"/>
      <c r="J155" s="105"/>
      <c r="K155" s="105" t="str">
        <f t="shared" si="21"/>
        <v/>
      </c>
      <c r="L155" s="105"/>
      <c r="M155" s="105"/>
      <c r="N155" s="105" t="str">
        <f t="shared" si="22"/>
        <v/>
      </c>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row>
    <row r="156" spans="1:56" x14ac:dyDescent="0.35">
      <c r="A156" s="105"/>
      <c r="B156" s="105"/>
      <c r="C156" s="105"/>
      <c r="D156" s="139"/>
      <c r="E156" s="105"/>
      <c r="F156" s="105"/>
      <c r="G156" s="105"/>
      <c r="H156" s="105" t="str">
        <f t="shared" si="20"/>
        <v/>
      </c>
      <c r="I156" s="105"/>
      <c r="J156" s="105"/>
      <c r="K156" s="105" t="str">
        <f t="shared" si="21"/>
        <v/>
      </c>
      <c r="L156" s="105"/>
      <c r="M156" s="105"/>
      <c r="N156" s="105" t="str">
        <f t="shared" si="22"/>
        <v/>
      </c>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row>
    <row r="157" spans="1:56" x14ac:dyDescent="0.35">
      <c r="A157" s="105"/>
      <c r="B157" s="105"/>
      <c r="C157" s="105"/>
      <c r="D157" s="139"/>
      <c r="E157" s="105"/>
      <c r="F157" s="105"/>
      <c r="G157" s="105"/>
      <c r="H157" s="105" t="str">
        <f t="shared" si="20"/>
        <v/>
      </c>
      <c r="I157" s="105"/>
      <c r="J157" s="105"/>
      <c r="K157" s="105" t="str">
        <f t="shared" si="21"/>
        <v/>
      </c>
      <c r="L157" s="105"/>
      <c r="M157" s="105"/>
      <c r="N157" s="105" t="str">
        <f t="shared" si="22"/>
        <v/>
      </c>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row>
    <row r="158" spans="1:56" x14ac:dyDescent="0.35">
      <c r="A158" s="105"/>
      <c r="B158" s="105"/>
      <c r="C158" s="105"/>
      <c r="D158" s="139"/>
      <c r="E158" s="105"/>
      <c r="F158" s="105"/>
      <c r="G158" s="105"/>
      <c r="H158" s="105" t="str">
        <f t="shared" si="20"/>
        <v/>
      </c>
      <c r="I158" s="105"/>
      <c r="J158" s="105"/>
      <c r="K158" s="105" t="str">
        <f t="shared" si="21"/>
        <v/>
      </c>
      <c r="L158" s="105"/>
      <c r="M158" s="105"/>
      <c r="N158" s="105" t="str">
        <f t="shared" si="22"/>
        <v/>
      </c>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row>
    <row r="159" spans="1:56" x14ac:dyDescent="0.35">
      <c r="A159" s="105"/>
      <c r="B159" s="105"/>
      <c r="C159" s="105"/>
      <c r="D159" s="139"/>
      <c r="E159" s="105"/>
      <c r="F159" s="105"/>
      <c r="G159" s="105"/>
      <c r="H159" s="105" t="str">
        <f t="shared" si="20"/>
        <v/>
      </c>
      <c r="I159" s="105"/>
      <c r="J159" s="105"/>
      <c r="K159" s="105" t="str">
        <f t="shared" si="21"/>
        <v/>
      </c>
      <c r="L159" s="105"/>
      <c r="M159" s="105"/>
      <c r="N159" s="105" t="str">
        <f t="shared" si="22"/>
        <v/>
      </c>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row>
    <row r="160" spans="1:56" x14ac:dyDescent="0.35">
      <c r="A160" s="105"/>
      <c r="B160" s="105"/>
      <c r="C160" s="105"/>
      <c r="D160" s="139"/>
      <c r="E160" s="105"/>
      <c r="F160" s="105"/>
      <c r="G160" s="105"/>
      <c r="H160" s="105" t="str">
        <f t="shared" si="20"/>
        <v/>
      </c>
      <c r="I160" s="105"/>
      <c r="J160" s="105"/>
      <c r="K160" s="105" t="str">
        <f t="shared" si="21"/>
        <v/>
      </c>
      <c r="L160" s="105"/>
      <c r="M160" s="105"/>
      <c r="N160" s="105" t="str">
        <f t="shared" si="22"/>
        <v/>
      </c>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row>
    <row r="161" spans="1:56" x14ac:dyDescent="0.35">
      <c r="A161" s="105"/>
      <c r="B161" s="105"/>
      <c r="C161" s="105"/>
      <c r="D161" s="139"/>
      <c r="E161" s="105"/>
      <c r="F161" s="105"/>
      <c r="G161" s="105"/>
      <c r="H161" s="105" t="str">
        <f t="shared" si="20"/>
        <v/>
      </c>
      <c r="I161" s="105"/>
      <c r="J161" s="105"/>
      <c r="K161" s="105" t="str">
        <f t="shared" si="21"/>
        <v/>
      </c>
      <c r="L161" s="105"/>
      <c r="M161" s="105"/>
      <c r="N161" s="105" t="str">
        <f t="shared" si="22"/>
        <v/>
      </c>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row>
    <row r="162" spans="1:56" x14ac:dyDescent="0.35">
      <c r="A162" s="105"/>
      <c r="B162" s="105"/>
      <c r="C162" s="105"/>
      <c r="D162" s="139"/>
      <c r="E162" s="105"/>
      <c r="F162" s="105"/>
      <c r="G162" s="105"/>
      <c r="H162" s="105" t="str">
        <f t="shared" si="20"/>
        <v/>
      </c>
      <c r="I162" s="105"/>
      <c r="J162" s="105"/>
      <c r="K162" s="105" t="str">
        <f t="shared" si="21"/>
        <v/>
      </c>
      <c r="L162" s="105"/>
      <c r="M162" s="105"/>
      <c r="N162" s="105" t="str">
        <f t="shared" si="22"/>
        <v/>
      </c>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row>
    <row r="163" spans="1:56" x14ac:dyDescent="0.35">
      <c r="A163" s="105"/>
      <c r="B163" s="105"/>
      <c r="C163" s="105"/>
      <c r="D163" s="139"/>
      <c r="E163" s="105"/>
      <c r="F163" s="105"/>
      <c r="G163" s="105"/>
      <c r="H163" s="105" t="str">
        <f t="shared" si="20"/>
        <v/>
      </c>
      <c r="I163" s="105"/>
      <c r="J163" s="105"/>
      <c r="K163" s="105" t="str">
        <f t="shared" si="21"/>
        <v/>
      </c>
      <c r="L163" s="105"/>
      <c r="M163" s="105"/>
      <c r="N163" s="105" t="str">
        <f t="shared" si="22"/>
        <v/>
      </c>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row>
    <row r="164" spans="1:56" x14ac:dyDescent="0.35">
      <c r="A164" s="105"/>
      <c r="B164" s="105"/>
      <c r="C164" s="105"/>
      <c r="D164" s="139"/>
      <c r="E164" s="105"/>
      <c r="F164" s="105"/>
      <c r="G164" s="105"/>
      <c r="H164" s="105" t="str">
        <f t="shared" si="20"/>
        <v/>
      </c>
      <c r="I164" s="105"/>
      <c r="J164" s="105"/>
      <c r="K164" s="105" t="str">
        <f t="shared" si="21"/>
        <v/>
      </c>
      <c r="L164" s="105"/>
      <c r="M164" s="105"/>
      <c r="N164" s="105" t="str">
        <f t="shared" si="22"/>
        <v/>
      </c>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row>
    <row r="165" spans="1:56" x14ac:dyDescent="0.35">
      <c r="A165" s="105"/>
      <c r="B165" s="105"/>
      <c r="C165" s="105"/>
      <c r="D165" s="139"/>
      <c r="E165" s="105"/>
      <c r="F165" s="105"/>
      <c r="G165" s="105"/>
      <c r="H165" s="105" t="str">
        <f t="shared" ref="H165:H228" si="23">IFERROR(VLOOKUP($G165,FacI,2,0),"")</f>
        <v/>
      </c>
      <c r="I165" s="105"/>
      <c r="J165" s="105"/>
      <c r="K165" s="105" t="str">
        <f t="shared" si="21"/>
        <v/>
      </c>
      <c r="L165" s="105"/>
      <c r="M165" s="105"/>
      <c r="N165" s="105" t="str">
        <f t="shared" si="22"/>
        <v/>
      </c>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row>
    <row r="166" spans="1:56" x14ac:dyDescent="0.35">
      <c r="A166" s="105"/>
      <c r="B166" s="105"/>
      <c r="C166" s="105"/>
      <c r="D166" s="139"/>
      <c r="E166" s="105"/>
      <c r="F166" s="105"/>
      <c r="G166" s="105"/>
      <c r="H166" s="105" t="str">
        <f t="shared" si="23"/>
        <v/>
      </c>
      <c r="I166" s="105"/>
      <c r="J166" s="105"/>
      <c r="K166" s="105" t="str">
        <f t="shared" si="21"/>
        <v/>
      </c>
      <c r="L166" s="105"/>
      <c r="M166" s="105"/>
      <c r="N166" s="105" t="str">
        <f t="shared" si="22"/>
        <v/>
      </c>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row>
    <row r="167" spans="1:56" x14ac:dyDescent="0.35">
      <c r="A167" s="105"/>
      <c r="B167" s="105"/>
      <c r="C167" s="105"/>
      <c r="D167" s="139"/>
      <c r="E167" s="105"/>
      <c r="F167" s="105"/>
      <c r="G167" s="105"/>
      <c r="H167" s="105" t="str">
        <f t="shared" si="23"/>
        <v/>
      </c>
      <c r="I167" s="105"/>
      <c r="J167" s="105"/>
      <c r="K167" s="105" t="str">
        <f t="shared" ref="K167:K230" si="24">IFERROR(VLOOKUP($J166,Facin,2,0),"")</f>
        <v/>
      </c>
      <c r="L167" s="105"/>
      <c r="M167" s="105"/>
      <c r="N167" s="105" t="str">
        <f t="shared" si="22"/>
        <v/>
      </c>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row>
    <row r="168" spans="1:56" x14ac:dyDescent="0.35">
      <c r="A168" s="105"/>
      <c r="B168" s="105"/>
      <c r="C168" s="105"/>
      <c r="D168" s="139"/>
      <c r="E168" s="105"/>
      <c r="F168" s="105"/>
      <c r="G168" s="105"/>
      <c r="H168" s="105" t="str">
        <f t="shared" si="23"/>
        <v/>
      </c>
      <c r="I168" s="105"/>
      <c r="J168" s="105"/>
      <c r="K168" s="105" t="str">
        <f t="shared" si="24"/>
        <v/>
      </c>
      <c r="L168" s="105"/>
      <c r="M168" s="105"/>
      <c r="N168" s="105" t="str">
        <f t="shared" si="22"/>
        <v/>
      </c>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row>
    <row r="169" spans="1:56" x14ac:dyDescent="0.35">
      <c r="A169" s="105"/>
      <c r="B169" s="105"/>
      <c r="C169" s="105"/>
      <c r="D169" s="139"/>
      <c r="E169" s="105"/>
      <c r="F169" s="105"/>
      <c r="G169" s="105"/>
      <c r="H169" s="105" t="str">
        <f t="shared" si="23"/>
        <v/>
      </c>
      <c r="I169" s="105"/>
      <c r="J169" s="105"/>
      <c r="K169" s="105" t="str">
        <f t="shared" si="24"/>
        <v/>
      </c>
      <c r="L169" s="105"/>
      <c r="M169" s="105"/>
      <c r="N169" s="105" t="str">
        <f t="shared" si="22"/>
        <v/>
      </c>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row>
    <row r="170" spans="1:56" x14ac:dyDescent="0.35">
      <c r="A170" s="105"/>
      <c r="B170" s="105"/>
      <c r="C170" s="105"/>
      <c r="D170" s="139"/>
      <c r="E170" s="105"/>
      <c r="F170" s="105"/>
      <c r="G170" s="105"/>
      <c r="H170" s="105" t="str">
        <f t="shared" si="23"/>
        <v/>
      </c>
      <c r="I170" s="105"/>
      <c r="J170" s="105"/>
      <c r="K170" s="105" t="str">
        <f t="shared" si="24"/>
        <v/>
      </c>
      <c r="L170" s="105"/>
      <c r="M170" s="105"/>
      <c r="N170" s="105" t="str">
        <f t="shared" si="22"/>
        <v/>
      </c>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row>
    <row r="171" spans="1:56" x14ac:dyDescent="0.35">
      <c r="A171" s="105"/>
      <c r="B171" s="105"/>
      <c r="C171" s="105"/>
      <c r="D171" s="139"/>
      <c r="E171" s="105"/>
      <c r="F171" s="105"/>
      <c r="G171" s="105"/>
      <c r="H171" s="105" t="str">
        <f t="shared" si="23"/>
        <v/>
      </c>
      <c r="I171" s="105"/>
      <c r="J171" s="105"/>
      <c r="K171" s="105" t="str">
        <f t="shared" si="24"/>
        <v/>
      </c>
      <c r="L171" s="105"/>
      <c r="M171" s="105"/>
      <c r="N171" s="105" t="str">
        <f t="shared" si="22"/>
        <v/>
      </c>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row>
    <row r="172" spans="1:56" x14ac:dyDescent="0.35">
      <c r="A172" s="105"/>
      <c r="B172" s="105"/>
      <c r="C172" s="105"/>
      <c r="D172" s="139"/>
      <c r="E172" s="105"/>
      <c r="F172" s="105"/>
      <c r="G172" s="105"/>
      <c r="H172" s="105" t="str">
        <f t="shared" si="23"/>
        <v/>
      </c>
      <c r="I172" s="105"/>
      <c r="J172" s="105"/>
      <c r="K172" s="105" t="str">
        <f t="shared" si="24"/>
        <v/>
      </c>
      <c r="L172" s="105"/>
      <c r="M172" s="105"/>
      <c r="N172" s="105" t="str">
        <f t="shared" si="22"/>
        <v/>
      </c>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row>
    <row r="173" spans="1:56" x14ac:dyDescent="0.35">
      <c r="A173" s="105"/>
      <c r="B173" s="105"/>
      <c r="C173" s="105"/>
      <c r="D173" s="139"/>
      <c r="E173" s="105"/>
      <c r="F173" s="105"/>
      <c r="G173" s="105"/>
      <c r="H173" s="105" t="str">
        <f t="shared" si="23"/>
        <v/>
      </c>
      <c r="I173" s="105"/>
      <c r="J173" s="105"/>
      <c r="K173" s="105" t="str">
        <f t="shared" si="24"/>
        <v/>
      </c>
      <c r="L173" s="105"/>
      <c r="M173" s="105"/>
      <c r="N173" s="105" t="str">
        <f t="shared" si="22"/>
        <v/>
      </c>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row>
    <row r="174" spans="1:56" x14ac:dyDescent="0.35">
      <c r="A174" s="105"/>
      <c r="B174" s="105"/>
      <c r="C174" s="105"/>
      <c r="D174" s="139"/>
      <c r="E174" s="105"/>
      <c r="F174" s="105"/>
      <c r="G174" s="105"/>
      <c r="H174" s="105" t="str">
        <f t="shared" si="23"/>
        <v/>
      </c>
      <c r="I174" s="105"/>
      <c r="J174" s="105"/>
      <c r="K174" s="105" t="str">
        <f t="shared" si="24"/>
        <v/>
      </c>
      <c r="L174" s="105"/>
      <c r="M174" s="105"/>
      <c r="N174" s="105" t="str">
        <f t="shared" si="22"/>
        <v/>
      </c>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row>
    <row r="175" spans="1:56" x14ac:dyDescent="0.35">
      <c r="A175" s="105"/>
      <c r="B175" s="105"/>
      <c r="C175" s="105"/>
      <c r="D175" s="139"/>
      <c r="E175" s="105"/>
      <c r="F175" s="105"/>
      <c r="G175" s="105"/>
      <c r="H175" s="105" t="str">
        <f t="shared" si="23"/>
        <v/>
      </c>
      <c r="I175" s="105"/>
      <c r="J175" s="105"/>
      <c r="K175" s="105" t="str">
        <f t="shared" si="24"/>
        <v/>
      </c>
      <c r="L175" s="105"/>
      <c r="M175" s="105"/>
      <c r="N175" s="105" t="str">
        <f t="shared" si="22"/>
        <v/>
      </c>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row>
    <row r="176" spans="1:56" x14ac:dyDescent="0.35">
      <c r="A176" s="105"/>
      <c r="B176" s="105"/>
      <c r="C176" s="105"/>
      <c r="D176" s="139"/>
      <c r="E176" s="105"/>
      <c r="F176" s="105"/>
      <c r="G176" s="105"/>
      <c r="H176" s="105" t="str">
        <f t="shared" si="23"/>
        <v/>
      </c>
      <c r="I176" s="105"/>
      <c r="J176" s="105"/>
      <c r="K176" s="105" t="str">
        <f t="shared" si="24"/>
        <v/>
      </c>
      <c r="L176" s="105"/>
      <c r="M176" s="105"/>
      <c r="N176" s="105" t="str">
        <f t="shared" si="22"/>
        <v/>
      </c>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row>
    <row r="177" spans="1:56" x14ac:dyDescent="0.35">
      <c r="A177" s="105"/>
      <c r="B177" s="105"/>
      <c r="C177" s="105"/>
      <c r="D177" s="139"/>
      <c r="E177" s="105"/>
      <c r="F177" s="105"/>
      <c r="G177" s="105"/>
      <c r="H177" s="105" t="str">
        <f t="shared" si="23"/>
        <v/>
      </c>
      <c r="I177" s="105"/>
      <c r="J177" s="105"/>
      <c r="K177" s="105" t="str">
        <f t="shared" si="24"/>
        <v/>
      </c>
      <c r="L177" s="105"/>
      <c r="M177" s="105"/>
      <c r="N177" s="105" t="str">
        <f t="shared" si="22"/>
        <v/>
      </c>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row>
    <row r="178" spans="1:56" x14ac:dyDescent="0.35">
      <c r="A178" s="105"/>
      <c r="B178" s="105"/>
      <c r="C178" s="105"/>
      <c r="D178" s="139"/>
      <c r="E178" s="105"/>
      <c r="F178" s="105"/>
      <c r="G178" s="105"/>
      <c r="H178" s="105" t="str">
        <f t="shared" si="23"/>
        <v/>
      </c>
      <c r="I178" s="105"/>
      <c r="J178" s="105"/>
      <c r="K178" s="105" t="str">
        <f t="shared" si="24"/>
        <v/>
      </c>
      <c r="L178" s="105"/>
      <c r="M178" s="105"/>
      <c r="N178" s="105" t="str">
        <f t="shared" si="22"/>
        <v/>
      </c>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row>
    <row r="179" spans="1:56" x14ac:dyDescent="0.35">
      <c r="A179" s="105"/>
      <c r="B179" s="105"/>
      <c r="C179" s="105"/>
      <c r="D179" s="139"/>
      <c r="E179" s="105"/>
      <c r="F179" s="105"/>
      <c r="G179" s="105"/>
      <c r="H179" s="105" t="str">
        <f t="shared" si="23"/>
        <v/>
      </c>
      <c r="I179" s="105"/>
      <c r="J179" s="105"/>
      <c r="K179" s="105" t="str">
        <f t="shared" si="24"/>
        <v/>
      </c>
      <c r="L179" s="105"/>
      <c r="M179" s="105"/>
      <c r="N179" s="105" t="str">
        <f t="shared" si="22"/>
        <v/>
      </c>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c r="AY179" s="105"/>
      <c r="AZ179" s="105"/>
      <c r="BA179" s="105"/>
      <c r="BB179" s="105"/>
      <c r="BC179" s="105"/>
      <c r="BD179" s="105"/>
    </row>
    <row r="180" spans="1:56" x14ac:dyDescent="0.35">
      <c r="A180" s="105"/>
      <c r="B180" s="105"/>
      <c r="C180" s="105"/>
      <c r="D180" s="139"/>
      <c r="E180" s="105"/>
      <c r="F180" s="105"/>
      <c r="G180" s="105"/>
      <c r="H180" s="105" t="str">
        <f t="shared" si="23"/>
        <v/>
      </c>
      <c r="I180" s="105"/>
      <c r="J180" s="105"/>
      <c r="K180" s="105" t="str">
        <f t="shared" si="24"/>
        <v/>
      </c>
      <c r="L180" s="105"/>
      <c r="M180" s="105"/>
      <c r="N180" s="105" t="str">
        <f t="shared" si="22"/>
        <v/>
      </c>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row>
    <row r="181" spans="1:56" x14ac:dyDescent="0.35">
      <c r="A181" s="105"/>
      <c r="B181" s="105"/>
      <c r="C181" s="105"/>
      <c r="D181" s="139"/>
      <c r="E181" s="105"/>
      <c r="F181" s="105"/>
      <c r="G181" s="105"/>
      <c r="H181" s="105" t="str">
        <f t="shared" si="23"/>
        <v/>
      </c>
      <c r="I181" s="105"/>
      <c r="J181" s="105"/>
      <c r="K181" s="105" t="str">
        <f t="shared" si="24"/>
        <v/>
      </c>
      <c r="L181" s="105"/>
      <c r="M181" s="105"/>
      <c r="N181" s="105" t="str">
        <f t="shared" si="22"/>
        <v/>
      </c>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c r="AY181" s="105"/>
      <c r="AZ181" s="105"/>
      <c r="BA181" s="105"/>
      <c r="BB181" s="105"/>
      <c r="BC181" s="105"/>
      <c r="BD181" s="105"/>
    </row>
    <row r="182" spans="1:56" x14ac:dyDescent="0.35">
      <c r="A182" s="105"/>
      <c r="B182" s="105"/>
      <c r="C182" s="105"/>
      <c r="D182" s="139"/>
      <c r="E182" s="105"/>
      <c r="F182" s="105"/>
      <c r="G182" s="105"/>
      <c r="H182" s="105" t="str">
        <f t="shared" si="23"/>
        <v/>
      </c>
      <c r="I182" s="105"/>
      <c r="J182" s="105"/>
      <c r="K182" s="105" t="str">
        <f t="shared" si="24"/>
        <v/>
      </c>
      <c r="L182" s="105"/>
      <c r="M182" s="105"/>
      <c r="N182" s="105" t="str">
        <f t="shared" si="22"/>
        <v/>
      </c>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c r="BC182" s="105"/>
      <c r="BD182" s="105"/>
    </row>
    <row r="183" spans="1:56" x14ac:dyDescent="0.35">
      <c r="A183" s="105"/>
      <c r="B183" s="105"/>
      <c r="C183" s="105"/>
      <c r="D183" s="139"/>
      <c r="E183" s="105"/>
      <c r="F183" s="105"/>
      <c r="G183" s="105"/>
      <c r="H183" s="105" t="str">
        <f t="shared" si="23"/>
        <v/>
      </c>
      <c r="I183" s="105"/>
      <c r="J183" s="105"/>
      <c r="K183" s="105" t="str">
        <f t="shared" si="24"/>
        <v/>
      </c>
      <c r="L183" s="105"/>
      <c r="M183" s="105"/>
      <c r="N183" s="105" t="str">
        <f t="shared" si="22"/>
        <v/>
      </c>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c r="BC183" s="105"/>
      <c r="BD183" s="105"/>
    </row>
    <row r="184" spans="1:56" x14ac:dyDescent="0.35">
      <c r="A184" s="105"/>
      <c r="B184" s="105"/>
      <c r="C184" s="105"/>
      <c r="D184" s="139"/>
      <c r="E184" s="105"/>
      <c r="F184" s="105"/>
      <c r="G184" s="105"/>
      <c r="H184" s="105" t="str">
        <f t="shared" si="23"/>
        <v/>
      </c>
      <c r="I184" s="105"/>
      <c r="J184" s="105"/>
      <c r="K184" s="105" t="str">
        <f t="shared" si="24"/>
        <v/>
      </c>
      <c r="L184" s="105"/>
      <c r="M184" s="105"/>
      <c r="N184" s="105" t="str">
        <f t="shared" si="22"/>
        <v/>
      </c>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row>
    <row r="185" spans="1:56" x14ac:dyDescent="0.35">
      <c r="A185" s="105"/>
      <c r="B185" s="105"/>
      <c r="C185" s="105"/>
      <c r="D185" s="139"/>
      <c r="E185" s="105"/>
      <c r="F185" s="105"/>
      <c r="G185" s="105"/>
      <c r="H185" s="105" t="str">
        <f t="shared" si="23"/>
        <v/>
      </c>
      <c r="I185" s="105"/>
      <c r="J185" s="105"/>
      <c r="K185" s="105" t="str">
        <f t="shared" si="24"/>
        <v/>
      </c>
      <c r="L185" s="105"/>
      <c r="M185" s="105"/>
      <c r="N185" s="105" t="str">
        <f t="shared" si="22"/>
        <v/>
      </c>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c r="BC185" s="105"/>
      <c r="BD185" s="105"/>
    </row>
    <row r="186" spans="1:56" x14ac:dyDescent="0.35">
      <c r="A186" s="105"/>
      <c r="B186" s="105"/>
      <c r="C186" s="105"/>
      <c r="D186" s="139"/>
      <c r="E186" s="105"/>
      <c r="F186" s="105"/>
      <c r="G186" s="105"/>
      <c r="H186" s="105" t="str">
        <f t="shared" si="23"/>
        <v/>
      </c>
      <c r="I186" s="105"/>
      <c r="J186" s="105"/>
      <c r="K186" s="105" t="str">
        <f t="shared" si="24"/>
        <v/>
      </c>
      <c r="L186" s="105"/>
      <c r="M186" s="105"/>
      <c r="N186" s="105" t="str">
        <f t="shared" si="22"/>
        <v/>
      </c>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row>
    <row r="187" spans="1:56" x14ac:dyDescent="0.35">
      <c r="A187" s="105"/>
      <c r="B187" s="105"/>
      <c r="C187" s="105"/>
      <c r="D187" s="139"/>
      <c r="E187" s="105"/>
      <c r="F187" s="105"/>
      <c r="G187" s="105"/>
      <c r="H187" s="105" t="str">
        <f t="shared" si="23"/>
        <v/>
      </c>
      <c r="I187" s="105"/>
      <c r="J187" s="105"/>
      <c r="K187" s="105" t="str">
        <f t="shared" si="24"/>
        <v/>
      </c>
      <c r="L187" s="105"/>
      <c r="M187" s="105"/>
      <c r="N187" s="105" t="str">
        <f t="shared" si="22"/>
        <v/>
      </c>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row>
    <row r="188" spans="1:56" x14ac:dyDescent="0.35">
      <c r="A188" s="105"/>
      <c r="B188" s="105"/>
      <c r="C188" s="105"/>
      <c r="D188" s="139"/>
      <c r="E188" s="105"/>
      <c r="F188" s="105"/>
      <c r="G188" s="105"/>
      <c r="H188" s="105" t="str">
        <f t="shared" si="23"/>
        <v/>
      </c>
      <c r="I188" s="105"/>
      <c r="J188" s="105"/>
      <c r="K188" s="105" t="str">
        <f t="shared" si="24"/>
        <v/>
      </c>
      <c r="L188" s="105"/>
      <c r="M188" s="105"/>
      <c r="N188" s="105" t="str">
        <f t="shared" si="22"/>
        <v/>
      </c>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row>
    <row r="189" spans="1:56" x14ac:dyDescent="0.35">
      <c r="A189" s="105"/>
      <c r="B189" s="105"/>
      <c r="C189" s="105"/>
      <c r="D189" s="139"/>
      <c r="E189" s="105"/>
      <c r="F189" s="105"/>
      <c r="G189" s="105"/>
      <c r="H189" s="105" t="str">
        <f t="shared" si="23"/>
        <v/>
      </c>
      <c r="I189" s="105"/>
      <c r="J189" s="105"/>
      <c r="K189" s="105" t="str">
        <f t="shared" si="24"/>
        <v/>
      </c>
      <c r="L189" s="105"/>
      <c r="M189" s="105"/>
      <c r="N189" s="105" t="str">
        <f t="shared" si="22"/>
        <v/>
      </c>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row>
    <row r="190" spans="1:56" x14ac:dyDescent="0.35">
      <c r="A190" s="105"/>
      <c r="B190" s="105"/>
      <c r="C190" s="105"/>
      <c r="D190" s="139"/>
      <c r="E190" s="105"/>
      <c r="F190" s="105"/>
      <c r="G190" s="105"/>
      <c r="H190" s="105" t="str">
        <f t="shared" si="23"/>
        <v/>
      </c>
      <c r="I190" s="105"/>
      <c r="J190" s="105"/>
      <c r="K190" s="105" t="str">
        <f t="shared" si="24"/>
        <v/>
      </c>
      <c r="L190" s="105"/>
      <c r="M190" s="105"/>
      <c r="N190" s="105" t="str">
        <f t="shared" si="22"/>
        <v/>
      </c>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row>
    <row r="191" spans="1:56" x14ac:dyDescent="0.35">
      <c r="A191" s="105"/>
      <c r="B191" s="105"/>
      <c r="C191" s="105"/>
      <c r="D191" s="139"/>
      <c r="E191" s="105"/>
      <c r="F191" s="105"/>
      <c r="G191" s="105"/>
      <c r="H191" s="105" t="str">
        <f t="shared" si="23"/>
        <v/>
      </c>
      <c r="I191" s="105"/>
      <c r="J191" s="105"/>
      <c r="K191" s="105" t="str">
        <f t="shared" si="24"/>
        <v/>
      </c>
      <c r="L191" s="105"/>
      <c r="M191" s="105"/>
      <c r="N191" s="105" t="str">
        <f t="shared" si="22"/>
        <v/>
      </c>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row>
    <row r="192" spans="1:56" x14ac:dyDescent="0.35">
      <c r="A192" s="105"/>
      <c r="B192" s="105"/>
      <c r="C192" s="105"/>
      <c r="D192" s="139"/>
      <c r="E192" s="105"/>
      <c r="F192" s="105"/>
      <c r="G192" s="105"/>
      <c r="H192" s="105" t="str">
        <f t="shared" si="23"/>
        <v/>
      </c>
      <c r="I192" s="105"/>
      <c r="J192" s="105"/>
      <c r="K192" s="105" t="str">
        <f t="shared" si="24"/>
        <v/>
      </c>
      <c r="L192" s="105"/>
      <c r="M192" s="105"/>
      <c r="N192" s="105" t="str">
        <f t="shared" si="22"/>
        <v/>
      </c>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row>
    <row r="193" spans="1:56" x14ac:dyDescent="0.35">
      <c r="A193" s="105"/>
      <c r="B193" s="105"/>
      <c r="C193" s="105"/>
      <c r="D193" s="139"/>
      <c r="E193" s="105"/>
      <c r="F193" s="105"/>
      <c r="G193" s="105"/>
      <c r="H193" s="105" t="str">
        <f t="shared" si="23"/>
        <v/>
      </c>
      <c r="I193" s="105"/>
      <c r="J193" s="105"/>
      <c r="K193" s="105" t="str">
        <f t="shared" si="24"/>
        <v/>
      </c>
      <c r="L193" s="105"/>
      <c r="M193" s="105"/>
      <c r="N193" s="105" t="str">
        <f t="shared" si="22"/>
        <v/>
      </c>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row>
    <row r="194" spans="1:56" x14ac:dyDescent="0.35">
      <c r="A194" s="105"/>
      <c r="B194" s="105"/>
      <c r="C194" s="105"/>
      <c r="D194" s="139"/>
      <c r="E194" s="105"/>
      <c r="F194" s="105"/>
      <c r="G194" s="105"/>
      <c r="H194" s="105" t="str">
        <f t="shared" si="23"/>
        <v/>
      </c>
      <c r="I194" s="105"/>
      <c r="J194" s="105"/>
      <c r="K194" s="105" t="str">
        <f t="shared" si="24"/>
        <v/>
      </c>
      <c r="L194" s="105"/>
      <c r="M194" s="105"/>
      <c r="N194" s="105" t="str">
        <f t="shared" ref="N194:N255" si="25">IFERROR(VLOOKUP($M194,FacE,2,0),"")</f>
        <v/>
      </c>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row>
    <row r="195" spans="1:56" x14ac:dyDescent="0.35">
      <c r="A195" s="105"/>
      <c r="B195" s="105"/>
      <c r="C195" s="105"/>
      <c r="D195" s="139"/>
      <c r="E195" s="105"/>
      <c r="F195" s="105"/>
      <c r="G195" s="105"/>
      <c r="H195" s="105" t="str">
        <f t="shared" si="23"/>
        <v/>
      </c>
      <c r="I195" s="105"/>
      <c r="J195" s="105"/>
      <c r="K195" s="105" t="str">
        <f t="shared" si="24"/>
        <v/>
      </c>
      <c r="L195" s="105"/>
      <c r="M195" s="105"/>
      <c r="N195" s="105" t="str">
        <f t="shared" si="25"/>
        <v/>
      </c>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row>
    <row r="196" spans="1:56" x14ac:dyDescent="0.35">
      <c r="A196" s="105"/>
      <c r="B196" s="105"/>
      <c r="C196" s="105"/>
      <c r="D196" s="139"/>
      <c r="E196" s="105"/>
      <c r="F196" s="105"/>
      <c r="G196" s="105"/>
      <c r="H196" s="105" t="str">
        <f t="shared" si="23"/>
        <v/>
      </c>
      <c r="I196" s="105"/>
      <c r="J196" s="105"/>
      <c r="K196" s="105" t="str">
        <f t="shared" si="24"/>
        <v/>
      </c>
      <c r="L196" s="105"/>
      <c r="M196" s="105"/>
      <c r="N196" s="105" t="str">
        <f t="shared" si="25"/>
        <v/>
      </c>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row>
    <row r="197" spans="1:56" x14ac:dyDescent="0.35">
      <c r="A197" s="105"/>
      <c r="B197" s="105"/>
      <c r="C197" s="105"/>
      <c r="D197" s="139"/>
      <c r="E197" s="105"/>
      <c r="F197" s="105"/>
      <c r="G197" s="105"/>
      <c r="H197" s="105" t="str">
        <f t="shared" si="23"/>
        <v/>
      </c>
      <c r="I197" s="105"/>
      <c r="J197" s="105"/>
      <c r="K197" s="105" t="str">
        <f t="shared" si="24"/>
        <v/>
      </c>
      <c r="L197" s="105"/>
      <c r="M197" s="105"/>
      <c r="N197" s="105" t="str">
        <f t="shared" si="25"/>
        <v/>
      </c>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row>
    <row r="198" spans="1:56" x14ac:dyDescent="0.35">
      <c r="A198" s="105"/>
      <c r="B198" s="105"/>
      <c r="C198" s="105"/>
      <c r="D198" s="139"/>
      <c r="E198" s="105"/>
      <c r="F198" s="105"/>
      <c r="G198" s="105"/>
      <c r="H198" s="105" t="str">
        <f t="shared" si="23"/>
        <v/>
      </c>
      <c r="I198" s="105"/>
      <c r="J198" s="105"/>
      <c r="K198" s="105" t="str">
        <f t="shared" si="24"/>
        <v/>
      </c>
      <c r="L198" s="105"/>
      <c r="M198" s="105"/>
      <c r="N198" s="105" t="str">
        <f t="shared" si="25"/>
        <v/>
      </c>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row>
    <row r="199" spans="1:56" x14ac:dyDescent="0.35">
      <c r="A199" s="105"/>
      <c r="B199" s="105"/>
      <c r="C199" s="105"/>
      <c r="D199" s="139"/>
      <c r="E199" s="105"/>
      <c r="F199" s="105"/>
      <c r="G199" s="105"/>
      <c r="H199" s="105" t="str">
        <f t="shared" si="23"/>
        <v/>
      </c>
      <c r="I199" s="105"/>
      <c r="J199" s="105"/>
      <c r="K199" s="105" t="str">
        <f t="shared" si="24"/>
        <v/>
      </c>
      <c r="L199" s="105"/>
      <c r="M199" s="105"/>
      <c r="N199" s="105" t="str">
        <f t="shared" si="25"/>
        <v/>
      </c>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row>
    <row r="200" spans="1:56" x14ac:dyDescent="0.35">
      <c r="A200" s="105"/>
      <c r="B200" s="105"/>
      <c r="C200" s="105"/>
      <c r="D200" s="139"/>
      <c r="E200" s="105"/>
      <c r="F200" s="105"/>
      <c r="G200" s="105"/>
      <c r="H200" s="105" t="str">
        <f t="shared" si="23"/>
        <v/>
      </c>
      <c r="I200" s="105"/>
      <c r="J200" s="105"/>
      <c r="K200" s="105" t="str">
        <f t="shared" si="24"/>
        <v/>
      </c>
      <c r="L200" s="105"/>
      <c r="M200" s="105"/>
      <c r="N200" s="105" t="str">
        <f t="shared" si="25"/>
        <v/>
      </c>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row>
    <row r="201" spans="1:56" x14ac:dyDescent="0.35">
      <c r="A201" s="105"/>
      <c r="B201" s="105"/>
      <c r="C201" s="105"/>
      <c r="D201" s="139"/>
      <c r="E201" s="105"/>
      <c r="F201" s="105"/>
      <c r="G201" s="105"/>
      <c r="H201" s="105" t="str">
        <f t="shared" si="23"/>
        <v/>
      </c>
      <c r="I201" s="105"/>
      <c r="J201" s="105"/>
      <c r="K201" s="105" t="str">
        <f t="shared" si="24"/>
        <v/>
      </c>
      <c r="L201" s="105"/>
      <c r="M201" s="105"/>
      <c r="N201" s="105" t="str">
        <f t="shared" si="25"/>
        <v/>
      </c>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row>
    <row r="202" spans="1:56" x14ac:dyDescent="0.35">
      <c r="A202" s="105"/>
      <c r="B202" s="105"/>
      <c r="C202" s="105"/>
      <c r="D202" s="139"/>
      <c r="E202" s="105"/>
      <c r="F202" s="105"/>
      <c r="G202" s="105"/>
      <c r="H202" s="105" t="str">
        <f t="shared" si="23"/>
        <v/>
      </c>
      <c r="I202" s="105"/>
      <c r="J202" s="105"/>
      <c r="K202" s="105" t="str">
        <f t="shared" si="24"/>
        <v/>
      </c>
      <c r="L202" s="105"/>
      <c r="M202" s="105"/>
      <c r="N202" s="105" t="str">
        <f t="shared" si="25"/>
        <v/>
      </c>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row>
    <row r="203" spans="1:56" x14ac:dyDescent="0.35">
      <c r="A203" s="105"/>
      <c r="B203" s="105"/>
      <c r="C203" s="105"/>
      <c r="D203" s="139"/>
      <c r="E203" s="105"/>
      <c r="F203" s="105"/>
      <c r="G203" s="105"/>
      <c r="H203" s="105" t="str">
        <f t="shared" si="23"/>
        <v/>
      </c>
      <c r="I203" s="105"/>
      <c r="J203" s="105"/>
      <c r="K203" s="105" t="str">
        <f t="shared" si="24"/>
        <v/>
      </c>
      <c r="L203" s="105"/>
      <c r="M203" s="105"/>
      <c r="N203" s="105" t="str">
        <f t="shared" si="25"/>
        <v/>
      </c>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row>
    <row r="204" spans="1:56" x14ac:dyDescent="0.35">
      <c r="A204" s="105"/>
      <c r="B204" s="105"/>
      <c r="C204" s="105"/>
      <c r="D204" s="139"/>
      <c r="E204" s="105"/>
      <c r="F204" s="105"/>
      <c r="G204" s="105"/>
      <c r="H204" s="105" t="str">
        <f t="shared" si="23"/>
        <v/>
      </c>
      <c r="I204" s="105"/>
      <c r="J204" s="105"/>
      <c r="K204" s="105" t="str">
        <f t="shared" si="24"/>
        <v/>
      </c>
      <c r="L204" s="105"/>
      <c r="M204" s="105"/>
      <c r="N204" s="105" t="str">
        <f t="shared" si="25"/>
        <v/>
      </c>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row>
    <row r="205" spans="1:56" x14ac:dyDescent="0.35">
      <c r="A205" s="105"/>
      <c r="B205" s="105"/>
      <c r="C205" s="105"/>
      <c r="D205" s="139"/>
      <c r="E205" s="105"/>
      <c r="F205" s="105"/>
      <c r="G205" s="105"/>
      <c r="H205" s="105" t="str">
        <f t="shared" si="23"/>
        <v/>
      </c>
      <c r="I205" s="105"/>
      <c r="J205" s="105"/>
      <c r="K205" s="105" t="str">
        <f t="shared" si="24"/>
        <v/>
      </c>
      <c r="L205" s="105"/>
      <c r="M205" s="105"/>
      <c r="N205" s="105" t="str">
        <f t="shared" si="25"/>
        <v/>
      </c>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row>
    <row r="206" spans="1:56" x14ac:dyDescent="0.35">
      <c r="A206" s="105"/>
      <c r="B206" s="105"/>
      <c r="C206" s="105"/>
      <c r="D206" s="139"/>
      <c r="E206" s="105"/>
      <c r="F206" s="105"/>
      <c r="G206" s="105"/>
      <c r="H206" s="105" t="str">
        <f t="shared" si="23"/>
        <v/>
      </c>
      <c r="I206" s="105"/>
      <c r="J206" s="105"/>
      <c r="K206" s="105" t="str">
        <f t="shared" si="24"/>
        <v/>
      </c>
      <c r="L206" s="105"/>
      <c r="M206" s="105"/>
      <c r="N206" s="105" t="str">
        <f t="shared" si="25"/>
        <v/>
      </c>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row>
    <row r="207" spans="1:56" x14ac:dyDescent="0.35">
      <c r="A207" s="105"/>
      <c r="B207" s="105"/>
      <c r="C207" s="105"/>
      <c r="D207" s="139"/>
      <c r="E207" s="105"/>
      <c r="F207" s="105"/>
      <c r="G207" s="105"/>
      <c r="H207" s="105" t="str">
        <f t="shared" si="23"/>
        <v/>
      </c>
      <c r="I207" s="105"/>
      <c r="J207" s="105"/>
      <c r="K207" s="105" t="str">
        <f t="shared" si="24"/>
        <v/>
      </c>
      <c r="L207" s="105"/>
      <c r="M207" s="105"/>
      <c r="N207" s="105" t="str">
        <f t="shared" si="25"/>
        <v/>
      </c>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row>
    <row r="208" spans="1:56" x14ac:dyDescent="0.35">
      <c r="A208" s="105"/>
      <c r="B208" s="105"/>
      <c r="C208" s="105"/>
      <c r="D208" s="139"/>
      <c r="E208" s="105"/>
      <c r="F208" s="105"/>
      <c r="G208" s="105"/>
      <c r="H208" s="105" t="str">
        <f t="shared" si="23"/>
        <v/>
      </c>
      <c r="I208" s="105"/>
      <c r="J208" s="105"/>
      <c r="K208" s="105" t="str">
        <f t="shared" si="24"/>
        <v/>
      </c>
      <c r="L208" s="105"/>
      <c r="M208" s="105"/>
      <c r="N208" s="105" t="str">
        <f t="shared" si="25"/>
        <v/>
      </c>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row>
    <row r="209" spans="1:56" x14ac:dyDescent="0.35">
      <c r="A209" s="105"/>
      <c r="B209" s="105"/>
      <c r="C209" s="105"/>
      <c r="D209" s="139"/>
      <c r="E209" s="105"/>
      <c r="F209" s="105"/>
      <c r="G209" s="105"/>
      <c r="H209" s="105" t="str">
        <f t="shared" si="23"/>
        <v/>
      </c>
      <c r="I209" s="105"/>
      <c r="J209" s="105"/>
      <c r="K209" s="105" t="str">
        <f t="shared" si="24"/>
        <v/>
      </c>
      <c r="L209" s="105"/>
      <c r="M209" s="105"/>
      <c r="N209" s="105" t="str">
        <f t="shared" si="25"/>
        <v/>
      </c>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row>
    <row r="210" spans="1:56" x14ac:dyDescent="0.35">
      <c r="A210" s="105"/>
      <c r="B210" s="105"/>
      <c r="C210" s="105"/>
      <c r="D210" s="139"/>
      <c r="E210" s="105"/>
      <c r="F210" s="105"/>
      <c r="G210" s="105"/>
      <c r="H210" s="105" t="str">
        <f t="shared" si="23"/>
        <v/>
      </c>
      <c r="I210" s="105"/>
      <c r="J210" s="105"/>
      <c r="K210" s="105" t="str">
        <f t="shared" si="24"/>
        <v/>
      </c>
      <c r="L210" s="105"/>
      <c r="M210" s="105"/>
      <c r="N210" s="105" t="str">
        <f t="shared" si="25"/>
        <v/>
      </c>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row>
    <row r="211" spans="1:56" x14ac:dyDescent="0.35">
      <c r="A211" s="105"/>
      <c r="B211" s="105"/>
      <c r="C211" s="105"/>
      <c r="D211" s="139"/>
      <c r="E211" s="105"/>
      <c r="F211" s="105"/>
      <c r="G211" s="105"/>
      <c r="H211" s="105" t="str">
        <f t="shared" si="23"/>
        <v/>
      </c>
      <c r="I211" s="105"/>
      <c r="J211" s="105"/>
      <c r="K211" s="105" t="str">
        <f t="shared" si="24"/>
        <v/>
      </c>
      <c r="L211" s="105"/>
      <c r="M211" s="105"/>
      <c r="N211" s="105" t="str">
        <f t="shared" si="25"/>
        <v/>
      </c>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row>
    <row r="212" spans="1:56" x14ac:dyDescent="0.35">
      <c r="A212" s="105"/>
      <c r="B212" s="105"/>
      <c r="C212" s="105"/>
      <c r="D212" s="139"/>
      <c r="E212" s="105"/>
      <c r="F212" s="105"/>
      <c r="G212" s="105"/>
      <c r="H212" s="105" t="str">
        <f t="shared" si="23"/>
        <v/>
      </c>
      <c r="I212" s="105"/>
      <c r="J212" s="105"/>
      <c r="K212" s="105" t="str">
        <f t="shared" si="24"/>
        <v/>
      </c>
      <c r="L212" s="105"/>
      <c r="M212" s="105"/>
      <c r="N212" s="105" t="str">
        <f t="shared" si="25"/>
        <v/>
      </c>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row>
    <row r="213" spans="1:56" x14ac:dyDescent="0.35">
      <c r="A213" s="105"/>
      <c r="B213" s="105"/>
      <c r="C213" s="105"/>
      <c r="D213" s="139"/>
      <c r="E213" s="105"/>
      <c r="F213" s="105"/>
      <c r="G213" s="105"/>
      <c r="H213" s="105" t="str">
        <f t="shared" si="23"/>
        <v/>
      </c>
      <c r="I213" s="105"/>
      <c r="J213" s="105"/>
      <c r="K213" s="105" t="str">
        <f t="shared" si="24"/>
        <v/>
      </c>
      <c r="L213" s="105"/>
      <c r="M213" s="105"/>
      <c r="N213" s="105" t="str">
        <f t="shared" si="25"/>
        <v/>
      </c>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row>
    <row r="214" spans="1:56" x14ac:dyDescent="0.35">
      <c r="A214" s="105"/>
      <c r="B214" s="105"/>
      <c r="C214" s="105"/>
      <c r="D214" s="139"/>
      <c r="E214" s="105"/>
      <c r="F214" s="105"/>
      <c r="G214" s="105"/>
      <c r="H214" s="105" t="str">
        <f t="shared" si="23"/>
        <v/>
      </c>
      <c r="I214" s="105"/>
      <c r="J214" s="105"/>
      <c r="K214" s="105" t="str">
        <f t="shared" si="24"/>
        <v/>
      </c>
      <c r="L214" s="105"/>
      <c r="M214" s="105"/>
      <c r="N214" s="105" t="str">
        <f t="shared" si="25"/>
        <v/>
      </c>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row>
    <row r="215" spans="1:56" x14ac:dyDescent="0.35">
      <c r="A215" s="105"/>
      <c r="B215" s="105"/>
      <c r="C215" s="105"/>
      <c r="D215" s="139"/>
      <c r="E215" s="105"/>
      <c r="F215" s="105"/>
      <c r="G215" s="105"/>
      <c r="H215" s="105" t="str">
        <f t="shared" si="23"/>
        <v/>
      </c>
      <c r="I215" s="105"/>
      <c r="J215" s="105"/>
      <c r="K215" s="105" t="str">
        <f t="shared" si="24"/>
        <v/>
      </c>
      <c r="L215" s="105"/>
      <c r="M215" s="105"/>
      <c r="N215" s="105" t="str">
        <f t="shared" si="25"/>
        <v/>
      </c>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row>
    <row r="216" spans="1:56" x14ac:dyDescent="0.35">
      <c r="A216" s="105"/>
      <c r="B216" s="105"/>
      <c r="C216" s="105"/>
      <c r="D216" s="139"/>
      <c r="E216" s="105"/>
      <c r="F216" s="105"/>
      <c r="G216" s="105"/>
      <c r="H216" s="105" t="str">
        <f t="shared" si="23"/>
        <v/>
      </c>
      <c r="I216" s="105"/>
      <c r="J216" s="105"/>
      <c r="K216" s="105" t="str">
        <f t="shared" si="24"/>
        <v/>
      </c>
      <c r="L216" s="105"/>
      <c r="M216" s="105"/>
      <c r="N216" s="105" t="str">
        <f t="shared" si="25"/>
        <v/>
      </c>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row>
    <row r="217" spans="1:56" x14ac:dyDescent="0.35">
      <c r="A217" s="105"/>
      <c r="B217" s="105"/>
      <c r="C217" s="105"/>
      <c r="D217" s="139"/>
      <c r="E217" s="105"/>
      <c r="F217" s="105"/>
      <c r="G217" s="105"/>
      <c r="H217" s="105" t="str">
        <f t="shared" si="23"/>
        <v/>
      </c>
      <c r="I217" s="105"/>
      <c r="J217" s="105"/>
      <c r="K217" s="105" t="str">
        <f t="shared" si="24"/>
        <v/>
      </c>
      <c r="L217" s="105"/>
      <c r="M217" s="105"/>
      <c r="N217" s="105" t="str">
        <f t="shared" si="25"/>
        <v/>
      </c>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row>
    <row r="218" spans="1:56" x14ac:dyDescent="0.35">
      <c r="A218" s="105"/>
      <c r="B218" s="105"/>
      <c r="C218" s="105"/>
      <c r="D218" s="139"/>
      <c r="E218" s="105"/>
      <c r="F218" s="105"/>
      <c r="G218" s="105"/>
      <c r="H218" s="105" t="str">
        <f t="shared" si="23"/>
        <v/>
      </c>
      <c r="I218" s="105"/>
      <c r="J218" s="105"/>
      <c r="K218" s="105" t="str">
        <f t="shared" si="24"/>
        <v/>
      </c>
      <c r="L218" s="105"/>
      <c r="M218" s="105"/>
      <c r="N218" s="105" t="str">
        <f t="shared" si="25"/>
        <v/>
      </c>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row>
    <row r="219" spans="1:56" x14ac:dyDescent="0.35">
      <c r="A219" s="105"/>
      <c r="B219" s="105"/>
      <c r="C219" s="105"/>
      <c r="D219" s="139"/>
      <c r="E219" s="105"/>
      <c r="F219" s="105"/>
      <c r="G219" s="105"/>
      <c r="H219" s="105" t="str">
        <f t="shared" si="23"/>
        <v/>
      </c>
      <c r="I219" s="105"/>
      <c r="J219" s="105"/>
      <c r="K219" s="105" t="str">
        <f t="shared" si="24"/>
        <v/>
      </c>
      <c r="L219" s="105"/>
      <c r="M219" s="105"/>
      <c r="N219" s="105" t="str">
        <f t="shared" si="25"/>
        <v/>
      </c>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row>
    <row r="220" spans="1:56" x14ac:dyDescent="0.35">
      <c r="A220" s="105"/>
      <c r="B220" s="105"/>
      <c r="C220" s="105"/>
      <c r="D220" s="139"/>
      <c r="E220" s="105"/>
      <c r="F220" s="105"/>
      <c r="G220" s="105"/>
      <c r="H220" s="105" t="str">
        <f t="shared" si="23"/>
        <v/>
      </c>
      <c r="I220" s="105"/>
      <c r="J220" s="105"/>
      <c r="K220" s="105" t="str">
        <f t="shared" si="24"/>
        <v/>
      </c>
      <c r="L220" s="105"/>
      <c r="M220" s="105"/>
      <c r="N220" s="105" t="str">
        <f t="shared" si="25"/>
        <v/>
      </c>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row>
    <row r="221" spans="1:56" x14ac:dyDescent="0.35">
      <c r="A221" s="105"/>
      <c r="B221" s="105"/>
      <c r="C221" s="105"/>
      <c r="D221" s="139"/>
      <c r="E221" s="105"/>
      <c r="F221" s="105"/>
      <c r="G221" s="105"/>
      <c r="H221" s="105" t="str">
        <f t="shared" si="23"/>
        <v/>
      </c>
      <c r="I221" s="105"/>
      <c r="J221" s="105"/>
      <c r="K221" s="105" t="str">
        <f t="shared" si="24"/>
        <v/>
      </c>
      <c r="L221" s="105"/>
      <c r="M221" s="105"/>
      <c r="N221" s="105" t="str">
        <f t="shared" si="25"/>
        <v/>
      </c>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row>
    <row r="222" spans="1:56" x14ac:dyDescent="0.35">
      <c r="A222" s="105"/>
      <c r="B222" s="105"/>
      <c r="C222" s="105"/>
      <c r="D222" s="139"/>
      <c r="E222" s="105"/>
      <c r="F222" s="105"/>
      <c r="G222" s="105"/>
      <c r="H222" s="105" t="str">
        <f t="shared" si="23"/>
        <v/>
      </c>
      <c r="I222" s="105"/>
      <c r="J222" s="105"/>
      <c r="K222" s="105" t="str">
        <f t="shared" si="24"/>
        <v/>
      </c>
      <c r="L222" s="105"/>
      <c r="M222" s="105"/>
      <c r="N222" s="105" t="str">
        <f t="shared" si="25"/>
        <v/>
      </c>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row>
    <row r="223" spans="1:56" x14ac:dyDescent="0.35">
      <c r="A223" s="105"/>
      <c r="B223" s="105"/>
      <c r="C223" s="105"/>
      <c r="D223" s="139"/>
      <c r="E223" s="105"/>
      <c r="F223" s="105"/>
      <c r="G223" s="105"/>
      <c r="H223" s="105" t="str">
        <f t="shared" si="23"/>
        <v/>
      </c>
      <c r="I223" s="105"/>
      <c r="J223" s="105"/>
      <c r="K223" s="105" t="str">
        <f t="shared" si="24"/>
        <v/>
      </c>
      <c r="L223" s="105"/>
      <c r="M223" s="105"/>
      <c r="N223" s="105" t="str">
        <f t="shared" si="25"/>
        <v/>
      </c>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row>
    <row r="224" spans="1:56" x14ac:dyDescent="0.35">
      <c r="A224" s="105"/>
      <c r="B224" s="105"/>
      <c r="C224" s="105"/>
      <c r="D224" s="139"/>
      <c r="E224" s="105"/>
      <c r="F224" s="105"/>
      <c r="G224" s="105"/>
      <c r="H224" s="105" t="str">
        <f t="shared" si="23"/>
        <v/>
      </c>
      <c r="I224" s="105"/>
      <c r="J224" s="105"/>
      <c r="K224" s="105" t="str">
        <f t="shared" si="24"/>
        <v/>
      </c>
      <c r="L224" s="105"/>
      <c r="M224" s="105"/>
      <c r="N224" s="105" t="str">
        <f t="shared" si="25"/>
        <v/>
      </c>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row>
    <row r="225" spans="1:56" x14ac:dyDescent="0.35">
      <c r="A225" s="105"/>
      <c r="B225" s="105"/>
      <c r="C225" s="105"/>
      <c r="D225" s="139"/>
      <c r="E225" s="105"/>
      <c r="F225" s="105"/>
      <c r="G225" s="105"/>
      <c r="H225" s="105" t="str">
        <f t="shared" si="23"/>
        <v/>
      </c>
      <c r="I225" s="105"/>
      <c r="J225" s="105"/>
      <c r="K225" s="105" t="str">
        <f t="shared" si="24"/>
        <v/>
      </c>
      <c r="L225" s="105"/>
      <c r="M225" s="105"/>
      <c r="N225" s="105" t="str">
        <f t="shared" si="25"/>
        <v/>
      </c>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row>
    <row r="226" spans="1:56" x14ac:dyDescent="0.35">
      <c r="A226" s="105"/>
      <c r="B226" s="105"/>
      <c r="C226" s="105"/>
      <c r="D226" s="139"/>
      <c r="E226" s="105"/>
      <c r="F226" s="105"/>
      <c r="G226" s="105"/>
      <c r="H226" s="105" t="str">
        <f t="shared" si="23"/>
        <v/>
      </c>
      <c r="I226" s="105"/>
      <c r="J226" s="105"/>
      <c r="K226" s="105" t="str">
        <f t="shared" si="24"/>
        <v/>
      </c>
      <c r="L226" s="105"/>
      <c r="M226" s="105"/>
      <c r="N226" s="105" t="str">
        <f t="shared" si="25"/>
        <v/>
      </c>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row>
    <row r="227" spans="1:56" x14ac:dyDescent="0.35">
      <c r="A227" s="105"/>
      <c r="B227" s="105"/>
      <c r="C227" s="105"/>
      <c r="D227" s="139"/>
      <c r="E227" s="105"/>
      <c r="F227" s="105"/>
      <c r="G227" s="105"/>
      <c r="H227" s="105" t="str">
        <f t="shared" si="23"/>
        <v/>
      </c>
      <c r="I227" s="105"/>
      <c r="J227" s="105"/>
      <c r="K227" s="105" t="str">
        <f t="shared" si="24"/>
        <v/>
      </c>
      <c r="L227" s="105"/>
      <c r="M227" s="105"/>
      <c r="N227" s="105" t="str">
        <f t="shared" si="25"/>
        <v/>
      </c>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row>
    <row r="228" spans="1:56" x14ac:dyDescent="0.35">
      <c r="A228" s="105"/>
      <c r="B228" s="105"/>
      <c r="C228" s="105"/>
      <c r="D228" s="139"/>
      <c r="E228" s="105"/>
      <c r="F228" s="105"/>
      <c r="G228" s="105"/>
      <c r="H228" s="105" t="str">
        <f t="shared" si="23"/>
        <v/>
      </c>
      <c r="I228" s="105"/>
      <c r="J228" s="105"/>
      <c r="K228" s="105" t="str">
        <f t="shared" si="24"/>
        <v/>
      </c>
      <c r="L228" s="105"/>
      <c r="M228" s="105"/>
      <c r="N228" s="105" t="str">
        <f t="shared" si="25"/>
        <v/>
      </c>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row>
    <row r="229" spans="1:56" x14ac:dyDescent="0.35">
      <c r="A229" s="105"/>
      <c r="B229" s="105"/>
      <c r="C229" s="105"/>
      <c r="D229" s="139"/>
      <c r="E229" s="105"/>
      <c r="F229" s="105"/>
      <c r="G229" s="105"/>
      <c r="H229" s="105" t="str">
        <f t="shared" ref="H229:H292" si="26">IFERROR(VLOOKUP($G229,FacI,2,0),"")</f>
        <v/>
      </c>
      <c r="I229" s="105"/>
      <c r="J229" s="105"/>
      <c r="K229" s="105" t="str">
        <f t="shared" si="24"/>
        <v/>
      </c>
      <c r="L229" s="105"/>
      <c r="M229" s="105"/>
      <c r="N229" s="105" t="str">
        <f t="shared" si="25"/>
        <v/>
      </c>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row>
    <row r="230" spans="1:56" x14ac:dyDescent="0.35">
      <c r="A230" s="105"/>
      <c r="B230" s="105"/>
      <c r="C230" s="105"/>
      <c r="D230" s="139"/>
      <c r="E230" s="105"/>
      <c r="F230" s="105"/>
      <c r="G230" s="105"/>
      <c r="H230" s="105" t="str">
        <f t="shared" si="26"/>
        <v/>
      </c>
      <c r="I230" s="105"/>
      <c r="J230" s="105"/>
      <c r="K230" s="105" t="str">
        <f t="shared" si="24"/>
        <v/>
      </c>
      <c r="L230" s="105"/>
      <c r="M230" s="105"/>
      <c r="N230" s="105" t="str">
        <f t="shared" si="25"/>
        <v/>
      </c>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row>
    <row r="231" spans="1:56" x14ac:dyDescent="0.35">
      <c r="A231" s="105"/>
      <c r="B231" s="105"/>
      <c r="C231" s="105"/>
      <c r="D231" s="139"/>
      <c r="E231" s="105"/>
      <c r="F231" s="105"/>
      <c r="G231" s="105"/>
      <c r="H231" s="105" t="str">
        <f t="shared" si="26"/>
        <v/>
      </c>
      <c r="I231" s="105"/>
      <c r="J231" s="105"/>
      <c r="K231" s="105" t="str">
        <f t="shared" ref="K231:K294" si="27">IFERROR(VLOOKUP($J230,Facin,2,0),"")</f>
        <v/>
      </c>
      <c r="L231" s="105"/>
      <c r="M231" s="105"/>
      <c r="N231" s="105" t="str">
        <f t="shared" si="25"/>
        <v/>
      </c>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row>
    <row r="232" spans="1:56" x14ac:dyDescent="0.35">
      <c r="A232" s="105"/>
      <c r="B232" s="105"/>
      <c r="C232" s="105"/>
      <c r="D232" s="139"/>
      <c r="E232" s="105"/>
      <c r="F232" s="105"/>
      <c r="G232" s="105"/>
      <c r="H232" s="105" t="str">
        <f t="shared" si="26"/>
        <v/>
      </c>
      <c r="I232" s="105"/>
      <c r="J232" s="105"/>
      <c r="K232" s="105" t="str">
        <f t="shared" si="27"/>
        <v/>
      </c>
      <c r="L232" s="105"/>
      <c r="M232" s="105"/>
      <c r="N232" s="105" t="str">
        <f t="shared" si="25"/>
        <v/>
      </c>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c r="AY232" s="105"/>
      <c r="AZ232" s="105"/>
      <c r="BA232" s="105"/>
      <c r="BB232" s="105"/>
      <c r="BC232" s="105"/>
      <c r="BD232" s="105"/>
    </row>
    <row r="233" spans="1:56" x14ac:dyDescent="0.35">
      <c r="A233" s="105"/>
      <c r="B233" s="105"/>
      <c r="C233" s="105"/>
      <c r="D233" s="139"/>
      <c r="E233" s="105"/>
      <c r="F233" s="105"/>
      <c r="G233" s="105"/>
      <c r="H233" s="105" t="str">
        <f t="shared" si="26"/>
        <v/>
      </c>
      <c r="I233" s="105"/>
      <c r="J233" s="105"/>
      <c r="K233" s="105" t="str">
        <f t="shared" si="27"/>
        <v/>
      </c>
      <c r="L233" s="105"/>
      <c r="M233" s="105"/>
      <c r="N233" s="105" t="str">
        <f t="shared" si="25"/>
        <v/>
      </c>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row>
    <row r="234" spans="1:56" x14ac:dyDescent="0.35">
      <c r="A234" s="105"/>
      <c r="B234" s="105"/>
      <c r="C234" s="105"/>
      <c r="D234" s="139"/>
      <c r="E234" s="105"/>
      <c r="F234" s="105"/>
      <c r="G234" s="105"/>
      <c r="H234" s="105" t="str">
        <f t="shared" si="26"/>
        <v/>
      </c>
      <c r="I234" s="105"/>
      <c r="J234" s="105"/>
      <c r="K234" s="105" t="str">
        <f t="shared" si="27"/>
        <v/>
      </c>
      <c r="L234" s="105"/>
      <c r="M234" s="105"/>
      <c r="N234" s="105" t="str">
        <f t="shared" si="25"/>
        <v/>
      </c>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row>
    <row r="235" spans="1:56" x14ac:dyDescent="0.35">
      <c r="A235" s="105"/>
      <c r="B235" s="105"/>
      <c r="C235" s="105"/>
      <c r="D235" s="139"/>
      <c r="E235" s="105"/>
      <c r="F235" s="105"/>
      <c r="G235" s="105"/>
      <c r="H235" s="105" t="str">
        <f t="shared" si="26"/>
        <v/>
      </c>
      <c r="I235" s="105"/>
      <c r="J235" s="105"/>
      <c r="K235" s="105" t="str">
        <f t="shared" si="27"/>
        <v/>
      </c>
      <c r="L235" s="105"/>
      <c r="M235" s="105"/>
      <c r="N235" s="105" t="str">
        <f t="shared" si="25"/>
        <v/>
      </c>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row>
    <row r="236" spans="1:56" x14ac:dyDescent="0.35">
      <c r="A236" s="105"/>
      <c r="B236" s="105"/>
      <c r="C236" s="105"/>
      <c r="D236" s="139"/>
      <c r="E236" s="105"/>
      <c r="F236" s="105"/>
      <c r="G236" s="105"/>
      <c r="H236" s="105" t="str">
        <f t="shared" si="26"/>
        <v/>
      </c>
      <c r="I236" s="105"/>
      <c r="J236" s="105"/>
      <c r="K236" s="105" t="str">
        <f t="shared" si="27"/>
        <v/>
      </c>
      <c r="L236" s="105"/>
      <c r="M236" s="105"/>
      <c r="N236" s="105" t="str">
        <f t="shared" si="25"/>
        <v/>
      </c>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row>
    <row r="237" spans="1:56" x14ac:dyDescent="0.35">
      <c r="A237" s="105"/>
      <c r="B237" s="105"/>
      <c r="C237" s="105"/>
      <c r="D237" s="139"/>
      <c r="E237" s="105"/>
      <c r="F237" s="105"/>
      <c r="G237" s="105"/>
      <c r="H237" s="105" t="str">
        <f t="shared" si="26"/>
        <v/>
      </c>
      <c r="I237" s="105"/>
      <c r="J237" s="105"/>
      <c r="K237" s="105" t="str">
        <f t="shared" si="27"/>
        <v/>
      </c>
      <c r="L237" s="105"/>
      <c r="M237" s="105"/>
      <c r="N237" s="105" t="str">
        <f t="shared" si="25"/>
        <v/>
      </c>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row>
    <row r="238" spans="1:56" x14ac:dyDescent="0.35">
      <c r="A238" s="105"/>
      <c r="B238" s="105"/>
      <c r="C238" s="105"/>
      <c r="D238" s="139"/>
      <c r="E238" s="105"/>
      <c r="F238" s="105"/>
      <c r="G238" s="105"/>
      <c r="H238" s="105" t="str">
        <f t="shared" si="26"/>
        <v/>
      </c>
      <c r="I238" s="105"/>
      <c r="J238" s="105"/>
      <c r="K238" s="105" t="str">
        <f t="shared" si="27"/>
        <v/>
      </c>
      <c r="L238" s="105"/>
      <c r="M238" s="105"/>
      <c r="N238" s="105" t="str">
        <f t="shared" si="25"/>
        <v/>
      </c>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row>
    <row r="239" spans="1:56" x14ac:dyDescent="0.35">
      <c r="A239" s="105"/>
      <c r="B239" s="105"/>
      <c r="C239" s="105"/>
      <c r="D239" s="139"/>
      <c r="E239" s="105"/>
      <c r="F239" s="105"/>
      <c r="G239" s="105"/>
      <c r="H239" s="105" t="str">
        <f t="shared" si="26"/>
        <v/>
      </c>
      <c r="I239" s="105"/>
      <c r="J239" s="105"/>
      <c r="K239" s="105" t="str">
        <f t="shared" si="27"/>
        <v/>
      </c>
      <c r="L239" s="105"/>
      <c r="M239" s="105"/>
      <c r="N239" s="105" t="str">
        <f t="shared" si="25"/>
        <v/>
      </c>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row>
    <row r="240" spans="1:56" x14ac:dyDescent="0.35">
      <c r="A240" s="105"/>
      <c r="B240" s="105"/>
      <c r="C240" s="105"/>
      <c r="D240" s="139"/>
      <c r="E240" s="105"/>
      <c r="F240" s="105"/>
      <c r="G240" s="105"/>
      <c r="H240" s="105" t="str">
        <f t="shared" si="26"/>
        <v/>
      </c>
      <c r="I240" s="105"/>
      <c r="J240" s="105"/>
      <c r="K240" s="105" t="str">
        <f t="shared" si="27"/>
        <v/>
      </c>
      <c r="L240" s="105"/>
      <c r="M240" s="105"/>
      <c r="N240" s="105" t="str">
        <f t="shared" si="25"/>
        <v/>
      </c>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row>
    <row r="241" spans="1:56" x14ac:dyDescent="0.35">
      <c r="A241" s="105"/>
      <c r="B241" s="105"/>
      <c r="C241" s="105"/>
      <c r="D241" s="139"/>
      <c r="E241" s="105"/>
      <c r="F241" s="105"/>
      <c r="G241" s="105"/>
      <c r="H241" s="105" t="str">
        <f t="shared" si="26"/>
        <v/>
      </c>
      <c r="I241" s="105"/>
      <c r="J241" s="105"/>
      <c r="K241" s="105" t="str">
        <f t="shared" si="27"/>
        <v/>
      </c>
      <c r="L241" s="105"/>
      <c r="M241" s="105"/>
      <c r="N241" s="105" t="str">
        <f t="shared" si="25"/>
        <v/>
      </c>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row>
    <row r="242" spans="1:56" x14ac:dyDescent="0.35">
      <c r="A242" s="105"/>
      <c r="B242" s="105"/>
      <c r="C242" s="105"/>
      <c r="D242" s="139"/>
      <c r="E242" s="105"/>
      <c r="F242" s="105"/>
      <c r="G242" s="105"/>
      <c r="H242" s="105" t="str">
        <f t="shared" si="26"/>
        <v/>
      </c>
      <c r="I242" s="105"/>
      <c r="J242" s="105"/>
      <c r="K242" s="105" t="str">
        <f t="shared" si="27"/>
        <v/>
      </c>
      <c r="L242" s="105"/>
      <c r="M242" s="105"/>
      <c r="N242" s="105" t="str">
        <f t="shared" si="25"/>
        <v/>
      </c>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row>
    <row r="243" spans="1:56" x14ac:dyDescent="0.35">
      <c r="A243" s="105"/>
      <c r="B243" s="105"/>
      <c r="C243" s="105"/>
      <c r="D243" s="139"/>
      <c r="E243" s="105"/>
      <c r="F243" s="105"/>
      <c r="G243" s="105"/>
      <c r="H243" s="105" t="str">
        <f t="shared" si="26"/>
        <v/>
      </c>
      <c r="I243" s="105"/>
      <c r="J243" s="105"/>
      <c r="K243" s="105" t="str">
        <f t="shared" si="27"/>
        <v/>
      </c>
      <c r="L243" s="105"/>
      <c r="M243" s="105"/>
      <c r="N243" s="105" t="str">
        <f t="shared" si="25"/>
        <v/>
      </c>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row>
    <row r="244" spans="1:56" x14ac:dyDescent="0.35">
      <c r="A244" s="105"/>
      <c r="B244" s="105"/>
      <c r="C244" s="105"/>
      <c r="D244" s="139"/>
      <c r="E244" s="105"/>
      <c r="F244" s="105"/>
      <c r="G244" s="105"/>
      <c r="H244" s="105" t="str">
        <f t="shared" si="26"/>
        <v/>
      </c>
      <c r="I244" s="105"/>
      <c r="J244" s="105"/>
      <c r="K244" s="105" t="str">
        <f t="shared" si="27"/>
        <v/>
      </c>
      <c r="L244" s="105"/>
      <c r="M244" s="105"/>
      <c r="N244" s="105" t="str">
        <f t="shared" si="25"/>
        <v/>
      </c>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row>
    <row r="245" spans="1:56" x14ac:dyDescent="0.35">
      <c r="A245" s="105"/>
      <c r="B245" s="105"/>
      <c r="C245" s="105"/>
      <c r="D245" s="139"/>
      <c r="E245" s="105"/>
      <c r="F245" s="105"/>
      <c r="G245" s="105"/>
      <c r="H245" s="105" t="str">
        <f t="shared" si="26"/>
        <v/>
      </c>
      <c r="I245" s="105"/>
      <c r="J245" s="105"/>
      <c r="K245" s="105" t="str">
        <f t="shared" si="27"/>
        <v/>
      </c>
      <c r="L245" s="105"/>
      <c r="M245" s="105"/>
      <c r="N245" s="105" t="str">
        <f t="shared" si="25"/>
        <v/>
      </c>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5"/>
      <c r="BD245" s="105"/>
    </row>
    <row r="246" spans="1:56" x14ac:dyDescent="0.35">
      <c r="A246" s="105"/>
      <c r="B246" s="105"/>
      <c r="C246" s="105"/>
      <c r="D246" s="139"/>
      <c r="E246" s="105"/>
      <c r="F246" s="105"/>
      <c r="G246" s="105"/>
      <c r="H246" s="105" t="str">
        <f t="shared" si="26"/>
        <v/>
      </c>
      <c r="I246" s="105"/>
      <c r="J246" s="105"/>
      <c r="K246" s="105" t="str">
        <f t="shared" si="27"/>
        <v/>
      </c>
      <c r="L246" s="105"/>
      <c r="M246" s="105"/>
      <c r="N246" s="105" t="str">
        <f t="shared" si="25"/>
        <v/>
      </c>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5"/>
      <c r="BC246" s="105"/>
      <c r="BD246" s="105"/>
    </row>
    <row r="247" spans="1:56" x14ac:dyDescent="0.35">
      <c r="A247" s="105"/>
      <c r="B247" s="105"/>
      <c r="C247" s="105"/>
      <c r="D247" s="139"/>
      <c r="E247" s="105"/>
      <c r="F247" s="105"/>
      <c r="G247" s="105"/>
      <c r="H247" s="105" t="str">
        <f t="shared" si="26"/>
        <v/>
      </c>
      <c r="I247" s="105"/>
      <c r="J247" s="105"/>
      <c r="K247" s="105" t="str">
        <f t="shared" si="27"/>
        <v/>
      </c>
      <c r="L247" s="105"/>
      <c r="M247" s="105"/>
      <c r="N247" s="105" t="str">
        <f t="shared" si="25"/>
        <v/>
      </c>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c r="BA247" s="105"/>
      <c r="BB247" s="105"/>
      <c r="BC247" s="105"/>
      <c r="BD247" s="105"/>
    </row>
    <row r="248" spans="1:56" x14ac:dyDescent="0.35">
      <c r="A248" s="105"/>
      <c r="B248" s="105"/>
      <c r="C248" s="105"/>
      <c r="D248" s="139"/>
      <c r="E248" s="105"/>
      <c r="F248" s="105"/>
      <c r="G248" s="105"/>
      <c r="H248" s="105" t="str">
        <f t="shared" si="26"/>
        <v/>
      </c>
      <c r="I248" s="105"/>
      <c r="J248" s="105"/>
      <c r="K248" s="105" t="str">
        <f t="shared" si="27"/>
        <v/>
      </c>
      <c r="L248" s="105"/>
      <c r="M248" s="105"/>
      <c r="N248" s="105" t="str">
        <f t="shared" si="25"/>
        <v/>
      </c>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row>
    <row r="249" spans="1:56" x14ac:dyDescent="0.35">
      <c r="A249" s="105"/>
      <c r="B249" s="105"/>
      <c r="C249" s="105"/>
      <c r="D249" s="139"/>
      <c r="E249" s="105"/>
      <c r="F249" s="105"/>
      <c r="G249" s="105"/>
      <c r="H249" s="105" t="str">
        <f t="shared" si="26"/>
        <v/>
      </c>
      <c r="I249" s="105"/>
      <c r="J249" s="105"/>
      <c r="K249" s="105" t="str">
        <f t="shared" si="27"/>
        <v/>
      </c>
      <c r="L249" s="105"/>
      <c r="M249" s="105"/>
      <c r="N249" s="105" t="str">
        <f t="shared" si="25"/>
        <v/>
      </c>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row>
    <row r="250" spans="1:56" x14ac:dyDescent="0.35">
      <c r="A250" s="105"/>
      <c r="B250" s="105"/>
      <c r="C250" s="105"/>
      <c r="D250" s="139"/>
      <c r="E250" s="105"/>
      <c r="F250" s="105"/>
      <c r="G250" s="105"/>
      <c r="H250" s="105" t="str">
        <f t="shared" si="26"/>
        <v/>
      </c>
      <c r="I250" s="105"/>
      <c r="J250" s="105"/>
      <c r="K250" s="105" t="str">
        <f t="shared" si="27"/>
        <v/>
      </c>
      <c r="L250" s="105"/>
      <c r="M250" s="105"/>
      <c r="N250" s="105" t="str">
        <f t="shared" si="25"/>
        <v/>
      </c>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row>
    <row r="251" spans="1:56" x14ac:dyDescent="0.35">
      <c r="A251" s="105"/>
      <c r="B251" s="105"/>
      <c r="C251" s="105"/>
      <c r="D251" s="139"/>
      <c r="E251" s="105"/>
      <c r="F251" s="105"/>
      <c r="G251" s="105"/>
      <c r="H251" s="105" t="str">
        <f t="shared" si="26"/>
        <v/>
      </c>
      <c r="I251" s="105"/>
      <c r="J251" s="105"/>
      <c r="K251" s="105" t="str">
        <f t="shared" si="27"/>
        <v/>
      </c>
      <c r="L251" s="105"/>
      <c r="M251" s="105"/>
      <c r="N251" s="105" t="str">
        <f t="shared" si="25"/>
        <v/>
      </c>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row>
    <row r="252" spans="1:56" x14ac:dyDescent="0.35">
      <c r="A252" s="105"/>
      <c r="B252" s="105"/>
      <c r="C252" s="105"/>
      <c r="D252" s="139"/>
      <c r="E252" s="105"/>
      <c r="F252" s="105"/>
      <c r="G252" s="105"/>
      <c r="H252" s="105" t="str">
        <f t="shared" si="26"/>
        <v/>
      </c>
      <c r="I252" s="105"/>
      <c r="J252" s="105"/>
      <c r="K252" s="105" t="str">
        <f t="shared" si="27"/>
        <v/>
      </c>
      <c r="L252" s="105"/>
      <c r="M252" s="105"/>
      <c r="N252" s="105" t="str">
        <f t="shared" si="25"/>
        <v/>
      </c>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row>
    <row r="253" spans="1:56" x14ac:dyDescent="0.35">
      <c r="A253" s="105"/>
      <c r="B253" s="105"/>
      <c r="C253" s="105"/>
      <c r="D253" s="139"/>
      <c r="E253" s="105"/>
      <c r="F253" s="105"/>
      <c r="G253" s="105"/>
      <c r="H253" s="105" t="str">
        <f t="shared" si="26"/>
        <v/>
      </c>
      <c r="I253" s="105"/>
      <c r="J253" s="105"/>
      <c r="K253" s="105" t="str">
        <f t="shared" si="27"/>
        <v/>
      </c>
      <c r="L253" s="105"/>
      <c r="M253" s="105"/>
      <c r="N253" s="105" t="str">
        <f t="shared" si="25"/>
        <v/>
      </c>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row>
    <row r="254" spans="1:56" x14ac:dyDescent="0.35">
      <c r="A254" s="105"/>
      <c r="B254" s="105"/>
      <c r="C254" s="105"/>
      <c r="D254" s="139"/>
      <c r="E254" s="105"/>
      <c r="F254" s="105"/>
      <c r="G254" s="105"/>
      <c r="H254" s="105" t="str">
        <f t="shared" si="26"/>
        <v/>
      </c>
      <c r="I254" s="105"/>
      <c r="J254" s="105"/>
      <c r="K254" s="105" t="str">
        <f t="shared" si="27"/>
        <v/>
      </c>
      <c r="L254" s="105"/>
      <c r="M254" s="105"/>
      <c r="N254" s="105" t="str">
        <f t="shared" si="25"/>
        <v/>
      </c>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row>
    <row r="255" spans="1:56" x14ac:dyDescent="0.35">
      <c r="A255" s="105"/>
      <c r="B255" s="105"/>
      <c r="C255" s="105"/>
      <c r="D255" s="139"/>
      <c r="E255" s="105"/>
      <c r="F255" s="105"/>
      <c r="G255" s="105"/>
      <c r="H255" s="105" t="str">
        <f t="shared" si="26"/>
        <v/>
      </c>
      <c r="I255" s="105"/>
      <c r="J255" s="105"/>
      <c r="K255" s="105" t="str">
        <f t="shared" si="27"/>
        <v/>
      </c>
      <c r="L255" s="105"/>
      <c r="M255" s="105"/>
      <c r="N255" s="105" t="str">
        <f t="shared" si="25"/>
        <v/>
      </c>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c r="BA255" s="105"/>
      <c r="BB255" s="105"/>
      <c r="BC255" s="105"/>
      <c r="BD255" s="105"/>
    </row>
    <row r="256" spans="1:56" x14ac:dyDescent="0.35">
      <c r="A256" s="105"/>
      <c r="B256" s="105"/>
      <c r="C256" s="105"/>
      <c r="D256" s="139"/>
      <c r="E256" s="105"/>
      <c r="F256" s="105"/>
      <c r="G256" s="105"/>
      <c r="H256" s="105" t="str">
        <f t="shared" si="26"/>
        <v/>
      </c>
      <c r="I256" s="105"/>
      <c r="J256" s="105"/>
      <c r="K256" s="105" t="str">
        <f t="shared" si="27"/>
        <v/>
      </c>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row>
    <row r="257" spans="1:56" x14ac:dyDescent="0.35">
      <c r="A257" s="105"/>
      <c r="B257" s="105"/>
      <c r="C257" s="105"/>
      <c r="D257" s="139"/>
      <c r="E257" s="105"/>
      <c r="F257" s="105"/>
      <c r="G257" s="105"/>
      <c r="H257" s="105" t="str">
        <f t="shared" si="26"/>
        <v/>
      </c>
      <c r="I257" s="105"/>
      <c r="J257" s="105"/>
      <c r="K257" s="105" t="str">
        <f t="shared" si="27"/>
        <v/>
      </c>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row>
    <row r="258" spans="1:56" x14ac:dyDescent="0.35">
      <c r="A258" s="105"/>
      <c r="B258" s="105"/>
      <c r="C258" s="105"/>
      <c r="D258" s="139"/>
      <c r="E258" s="105"/>
      <c r="F258" s="105"/>
      <c r="G258" s="105"/>
      <c r="H258" s="105" t="str">
        <f t="shared" si="26"/>
        <v/>
      </c>
      <c r="I258" s="105"/>
      <c r="J258" s="105"/>
      <c r="K258" s="105" t="str">
        <f t="shared" si="27"/>
        <v/>
      </c>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row>
    <row r="259" spans="1:56" x14ac:dyDescent="0.35">
      <c r="A259" s="105"/>
      <c r="B259" s="105"/>
      <c r="C259" s="105"/>
      <c r="D259" s="139"/>
      <c r="E259" s="105"/>
      <c r="F259" s="105"/>
      <c r="G259" s="105"/>
      <c r="H259" s="105" t="str">
        <f t="shared" si="26"/>
        <v/>
      </c>
      <c r="I259" s="105"/>
      <c r="J259" s="105"/>
      <c r="K259" s="105" t="str">
        <f t="shared" si="27"/>
        <v/>
      </c>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row>
    <row r="260" spans="1:56" x14ac:dyDescent="0.35">
      <c r="A260" s="105"/>
      <c r="B260" s="105"/>
      <c r="C260" s="105"/>
      <c r="D260" s="139"/>
      <c r="E260" s="105"/>
      <c r="F260" s="105"/>
      <c r="G260" s="105"/>
      <c r="H260" s="105" t="str">
        <f t="shared" si="26"/>
        <v/>
      </c>
      <c r="I260" s="105"/>
      <c r="J260" s="105"/>
      <c r="K260" s="105" t="str">
        <f t="shared" si="27"/>
        <v/>
      </c>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row>
    <row r="261" spans="1:56" x14ac:dyDescent="0.35">
      <c r="A261" s="105"/>
      <c r="B261" s="105"/>
      <c r="C261" s="105"/>
      <c r="D261" s="139"/>
      <c r="E261" s="105"/>
      <c r="F261" s="105"/>
      <c r="G261" s="105"/>
      <c r="H261" s="105" t="str">
        <f t="shared" si="26"/>
        <v/>
      </c>
      <c r="I261" s="105"/>
      <c r="J261" s="105"/>
      <c r="K261" s="105" t="str">
        <f t="shared" si="27"/>
        <v/>
      </c>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row>
    <row r="262" spans="1:56" x14ac:dyDescent="0.35">
      <c r="A262" s="105"/>
      <c r="B262" s="105"/>
      <c r="C262" s="105"/>
      <c r="D262" s="139"/>
      <c r="E262" s="105"/>
      <c r="F262" s="105"/>
      <c r="G262" s="105"/>
      <c r="H262" s="105" t="str">
        <f t="shared" si="26"/>
        <v/>
      </c>
      <c r="I262" s="105"/>
      <c r="J262" s="105"/>
      <c r="K262" s="105" t="str">
        <f t="shared" si="27"/>
        <v/>
      </c>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05"/>
    </row>
    <row r="263" spans="1:56" x14ac:dyDescent="0.35">
      <c r="A263" s="105"/>
      <c r="B263" s="105"/>
      <c r="C263" s="105"/>
      <c r="D263" s="139"/>
      <c r="E263" s="105"/>
      <c r="F263" s="105"/>
      <c r="G263" s="105"/>
      <c r="H263" s="105" t="str">
        <f t="shared" si="26"/>
        <v/>
      </c>
      <c r="I263" s="105"/>
      <c r="J263" s="105"/>
      <c r="K263" s="105" t="str">
        <f t="shared" si="27"/>
        <v/>
      </c>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row>
    <row r="264" spans="1:56" x14ac:dyDescent="0.35">
      <c r="A264" s="105"/>
      <c r="B264" s="105"/>
      <c r="C264" s="105"/>
      <c r="D264" s="139"/>
      <c r="E264" s="105"/>
      <c r="F264" s="105"/>
      <c r="G264" s="105"/>
      <c r="H264" s="105" t="str">
        <f t="shared" si="26"/>
        <v/>
      </c>
      <c r="I264" s="105"/>
      <c r="J264" s="105"/>
      <c r="K264" s="105" t="str">
        <f t="shared" si="27"/>
        <v/>
      </c>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c r="BA264" s="105"/>
      <c r="BB264" s="105"/>
      <c r="BC264" s="105"/>
      <c r="BD264" s="105"/>
    </row>
    <row r="265" spans="1:56" x14ac:dyDescent="0.35">
      <c r="A265" s="105"/>
      <c r="B265" s="105"/>
      <c r="C265" s="105"/>
      <c r="D265" s="139"/>
      <c r="E265" s="105"/>
      <c r="F265" s="105"/>
      <c r="G265" s="105"/>
      <c r="H265" s="105" t="str">
        <f t="shared" si="26"/>
        <v/>
      </c>
      <c r="I265" s="105"/>
      <c r="J265" s="105"/>
      <c r="K265" s="105" t="str">
        <f t="shared" si="27"/>
        <v/>
      </c>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row>
    <row r="266" spans="1:56" x14ac:dyDescent="0.35">
      <c r="A266" s="105"/>
      <c r="B266" s="105"/>
      <c r="C266" s="105"/>
      <c r="D266" s="139"/>
      <c r="E266" s="105"/>
      <c r="F266" s="105"/>
      <c r="G266" s="105"/>
      <c r="H266" s="105" t="str">
        <f t="shared" si="26"/>
        <v/>
      </c>
      <c r="I266" s="105"/>
      <c r="J266" s="105"/>
      <c r="K266" s="105" t="str">
        <f t="shared" si="27"/>
        <v/>
      </c>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c r="BA266" s="105"/>
      <c r="BB266" s="105"/>
      <c r="BC266" s="105"/>
      <c r="BD266" s="105"/>
    </row>
    <row r="267" spans="1:56" x14ac:dyDescent="0.35">
      <c r="A267" s="105"/>
      <c r="B267" s="105"/>
      <c r="C267" s="105"/>
      <c r="D267" s="139"/>
      <c r="E267" s="105"/>
      <c r="F267" s="105"/>
      <c r="G267" s="105"/>
      <c r="H267" s="105" t="str">
        <f t="shared" si="26"/>
        <v/>
      </c>
      <c r="I267" s="105"/>
      <c r="J267" s="105"/>
      <c r="K267" s="105" t="str">
        <f t="shared" si="27"/>
        <v/>
      </c>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row>
    <row r="268" spans="1:56" x14ac:dyDescent="0.35">
      <c r="A268" s="105"/>
      <c r="B268" s="105"/>
      <c r="C268" s="105"/>
      <c r="D268" s="139"/>
      <c r="E268" s="105"/>
      <c r="F268" s="105"/>
      <c r="G268" s="105"/>
      <c r="H268" s="105" t="str">
        <f t="shared" si="26"/>
        <v/>
      </c>
      <c r="I268" s="105"/>
      <c r="J268" s="105"/>
      <c r="K268" s="105" t="str">
        <f t="shared" si="27"/>
        <v/>
      </c>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5"/>
      <c r="BC268" s="105"/>
      <c r="BD268" s="105"/>
    </row>
    <row r="269" spans="1:56" x14ac:dyDescent="0.35">
      <c r="A269" s="105"/>
      <c r="B269" s="105"/>
      <c r="C269" s="105"/>
      <c r="D269" s="139"/>
      <c r="E269" s="105"/>
      <c r="F269" s="105"/>
      <c r="G269" s="105"/>
      <c r="H269" s="105" t="str">
        <f t="shared" si="26"/>
        <v/>
      </c>
      <c r="I269" s="105"/>
      <c r="J269" s="105"/>
      <c r="K269" s="105" t="str">
        <f t="shared" si="27"/>
        <v/>
      </c>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row>
    <row r="270" spans="1:56" x14ac:dyDescent="0.35">
      <c r="A270" s="105"/>
      <c r="B270" s="105"/>
      <c r="C270" s="105"/>
      <c r="D270" s="139"/>
      <c r="E270" s="105"/>
      <c r="F270" s="105"/>
      <c r="G270" s="105"/>
      <c r="H270" s="105" t="str">
        <f t="shared" si="26"/>
        <v/>
      </c>
      <c r="I270" s="105"/>
      <c r="J270" s="105"/>
      <c r="K270" s="105" t="str">
        <f t="shared" si="27"/>
        <v/>
      </c>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row>
    <row r="271" spans="1:56" x14ac:dyDescent="0.35">
      <c r="A271" s="105"/>
      <c r="B271" s="105"/>
      <c r="C271" s="105"/>
      <c r="D271" s="139"/>
      <c r="E271" s="105"/>
      <c r="F271" s="105"/>
      <c r="G271" s="105"/>
      <c r="H271" s="105" t="str">
        <f t="shared" si="26"/>
        <v/>
      </c>
      <c r="I271" s="105"/>
      <c r="J271" s="105"/>
      <c r="K271" s="105" t="str">
        <f t="shared" si="27"/>
        <v/>
      </c>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row>
    <row r="272" spans="1:56" x14ac:dyDescent="0.35">
      <c r="A272" s="105"/>
      <c r="B272" s="105"/>
      <c r="C272" s="105"/>
      <c r="D272" s="139"/>
      <c r="E272" s="105"/>
      <c r="F272" s="105"/>
      <c r="G272" s="105"/>
      <c r="H272" s="105" t="str">
        <f t="shared" si="26"/>
        <v/>
      </c>
      <c r="I272" s="105"/>
      <c r="J272" s="105"/>
      <c r="K272" s="105" t="str">
        <f t="shared" si="27"/>
        <v/>
      </c>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c r="BA272" s="105"/>
      <c r="BB272" s="105"/>
      <c r="BC272" s="105"/>
      <c r="BD272" s="105"/>
    </row>
    <row r="273" spans="1:56" x14ac:dyDescent="0.35">
      <c r="A273" s="105"/>
      <c r="B273" s="105"/>
      <c r="C273" s="105"/>
      <c r="D273" s="139"/>
      <c r="E273" s="105"/>
      <c r="F273" s="105"/>
      <c r="G273" s="105"/>
      <c r="H273" s="105" t="str">
        <f t="shared" si="26"/>
        <v/>
      </c>
      <c r="I273" s="105"/>
      <c r="J273" s="105"/>
      <c r="K273" s="105" t="str">
        <f t="shared" si="27"/>
        <v/>
      </c>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row>
    <row r="274" spans="1:56" x14ac:dyDescent="0.35">
      <c r="A274" s="105"/>
      <c r="B274" s="105"/>
      <c r="C274" s="105"/>
      <c r="D274" s="139"/>
      <c r="E274" s="105"/>
      <c r="F274" s="105"/>
      <c r="G274" s="105"/>
      <c r="H274" s="105" t="str">
        <f t="shared" si="26"/>
        <v/>
      </c>
      <c r="I274" s="105"/>
      <c r="J274" s="105"/>
      <c r="K274" s="105" t="str">
        <f t="shared" si="27"/>
        <v/>
      </c>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c r="BA274" s="105"/>
      <c r="BB274" s="105"/>
      <c r="BC274" s="105"/>
      <c r="BD274" s="105"/>
    </row>
    <row r="275" spans="1:56" x14ac:dyDescent="0.35">
      <c r="A275" s="105"/>
      <c r="B275" s="105"/>
      <c r="C275" s="105"/>
      <c r="D275" s="139"/>
      <c r="E275" s="105"/>
      <c r="F275" s="105"/>
      <c r="G275" s="105"/>
      <c r="H275" s="105" t="str">
        <f t="shared" si="26"/>
        <v/>
      </c>
      <c r="I275" s="105"/>
      <c r="J275" s="105"/>
      <c r="K275" s="105" t="str">
        <f t="shared" si="27"/>
        <v/>
      </c>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c r="BA275" s="105"/>
      <c r="BB275" s="105"/>
      <c r="BC275" s="105"/>
      <c r="BD275" s="105"/>
    </row>
    <row r="276" spans="1:56" x14ac:dyDescent="0.35">
      <c r="A276" s="105"/>
      <c r="B276" s="105"/>
      <c r="C276" s="105"/>
      <c r="D276" s="139"/>
      <c r="E276" s="105"/>
      <c r="F276" s="105"/>
      <c r="G276" s="105"/>
      <c r="H276" s="105" t="str">
        <f t="shared" si="26"/>
        <v/>
      </c>
      <c r="I276" s="105"/>
      <c r="J276" s="105"/>
      <c r="K276" s="105" t="str">
        <f t="shared" si="27"/>
        <v/>
      </c>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row>
    <row r="277" spans="1:56" x14ac:dyDescent="0.35">
      <c r="A277" s="105"/>
      <c r="B277" s="105"/>
      <c r="C277" s="105"/>
      <c r="D277" s="139"/>
      <c r="E277" s="105"/>
      <c r="F277" s="105"/>
      <c r="G277" s="105"/>
      <c r="H277" s="105" t="str">
        <f t="shared" si="26"/>
        <v/>
      </c>
      <c r="I277" s="105"/>
      <c r="J277" s="105"/>
      <c r="K277" s="105" t="str">
        <f t="shared" si="27"/>
        <v/>
      </c>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c r="BA277" s="105"/>
      <c r="BB277" s="105"/>
      <c r="BC277" s="105"/>
      <c r="BD277" s="105"/>
    </row>
    <row r="278" spans="1:56" x14ac:dyDescent="0.35">
      <c r="A278" s="105"/>
      <c r="B278" s="105"/>
      <c r="C278" s="105"/>
      <c r="D278" s="139"/>
      <c r="E278" s="105"/>
      <c r="F278" s="105"/>
      <c r="G278" s="105"/>
      <c r="H278" s="105" t="str">
        <f t="shared" si="26"/>
        <v/>
      </c>
      <c r="I278" s="105"/>
      <c r="J278" s="105"/>
      <c r="K278" s="105" t="str">
        <f t="shared" si="27"/>
        <v/>
      </c>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row>
    <row r="279" spans="1:56" x14ac:dyDescent="0.35">
      <c r="A279" s="105"/>
      <c r="B279" s="105"/>
      <c r="C279" s="105"/>
      <c r="D279" s="139"/>
      <c r="E279" s="105"/>
      <c r="F279" s="105"/>
      <c r="G279" s="105"/>
      <c r="H279" s="105" t="str">
        <f t="shared" si="26"/>
        <v/>
      </c>
      <c r="I279" s="105"/>
      <c r="J279" s="105"/>
      <c r="K279" s="105" t="str">
        <f t="shared" si="27"/>
        <v/>
      </c>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row>
    <row r="280" spans="1:56" x14ac:dyDescent="0.35">
      <c r="A280" s="105"/>
      <c r="B280" s="105"/>
      <c r="C280" s="105"/>
      <c r="D280" s="139"/>
      <c r="E280" s="105"/>
      <c r="F280" s="105"/>
      <c r="G280" s="105"/>
      <c r="H280" s="105" t="str">
        <f t="shared" si="26"/>
        <v/>
      </c>
      <c r="I280" s="105"/>
      <c r="J280" s="105"/>
      <c r="K280" s="105" t="str">
        <f t="shared" si="27"/>
        <v/>
      </c>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05"/>
    </row>
    <row r="281" spans="1:56" x14ac:dyDescent="0.35">
      <c r="A281" s="105"/>
      <c r="B281" s="105"/>
      <c r="C281" s="105"/>
      <c r="D281" s="139"/>
      <c r="E281" s="105"/>
      <c r="F281" s="105"/>
      <c r="G281" s="105"/>
      <c r="H281" s="105" t="str">
        <f t="shared" si="26"/>
        <v/>
      </c>
      <c r="I281" s="105"/>
      <c r="J281" s="105"/>
      <c r="K281" s="105" t="str">
        <f t="shared" si="27"/>
        <v/>
      </c>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c r="BA281" s="105"/>
      <c r="BB281" s="105"/>
      <c r="BC281" s="105"/>
      <c r="BD281" s="105"/>
    </row>
    <row r="282" spans="1:56" x14ac:dyDescent="0.35">
      <c r="A282" s="105"/>
      <c r="B282" s="105"/>
      <c r="C282" s="105"/>
      <c r="D282" s="139"/>
      <c r="E282" s="105"/>
      <c r="F282" s="105"/>
      <c r="G282" s="105"/>
      <c r="H282" s="105" t="str">
        <f t="shared" si="26"/>
        <v/>
      </c>
      <c r="I282" s="105"/>
      <c r="J282" s="105"/>
      <c r="K282" s="105" t="str">
        <f t="shared" si="27"/>
        <v/>
      </c>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row>
    <row r="283" spans="1:56" x14ac:dyDescent="0.35">
      <c r="A283" s="105"/>
      <c r="B283" s="105"/>
      <c r="C283" s="105"/>
      <c r="D283" s="139"/>
      <c r="E283" s="105"/>
      <c r="F283" s="105"/>
      <c r="G283" s="105"/>
      <c r="H283" s="105" t="str">
        <f t="shared" si="26"/>
        <v/>
      </c>
      <c r="I283" s="105"/>
      <c r="J283" s="105"/>
      <c r="K283" s="105" t="str">
        <f t="shared" si="27"/>
        <v/>
      </c>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row>
    <row r="284" spans="1:56" x14ac:dyDescent="0.35">
      <c r="A284" s="105"/>
      <c r="B284" s="105"/>
      <c r="C284" s="105"/>
      <c r="D284" s="139"/>
      <c r="E284" s="105"/>
      <c r="F284" s="105"/>
      <c r="G284" s="105"/>
      <c r="H284" s="105" t="str">
        <f t="shared" si="26"/>
        <v/>
      </c>
      <c r="I284" s="105"/>
      <c r="J284" s="105"/>
      <c r="K284" s="105" t="str">
        <f t="shared" si="27"/>
        <v/>
      </c>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row>
    <row r="285" spans="1:56" x14ac:dyDescent="0.35">
      <c r="A285" s="105"/>
      <c r="B285" s="105"/>
      <c r="C285" s="105"/>
      <c r="D285" s="139"/>
      <c r="E285" s="105"/>
      <c r="F285" s="105"/>
      <c r="G285" s="105"/>
      <c r="H285" s="105" t="str">
        <f t="shared" si="26"/>
        <v/>
      </c>
      <c r="I285" s="105"/>
      <c r="J285" s="105"/>
      <c r="K285" s="105" t="str">
        <f t="shared" si="27"/>
        <v/>
      </c>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row>
    <row r="286" spans="1:56" x14ac:dyDescent="0.35">
      <c r="A286" s="105"/>
      <c r="B286" s="105"/>
      <c r="C286" s="105"/>
      <c r="D286" s="139"/>
      <c r="E286" s="105"/>
      <c r="F286" s="105"/>
      <c r="G286" s="105"/>
      <c r="H286" s="105" t="str">
        <f t="shared" si="26"/>
        <v/>
      </c>
      <c r="I286" s="105"/>
      <c r="J286" s="105"/>
      <c r="K286" s="105" t="str">
        <f t="shared" si="27"/>
        <v/>
      </c>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row>
    <row r="287" spans="1:56" x14ac:dyDescent="0.35">
      <c r="A287" s="105"/>
      <c r="B287" s="105"/>
      <c r="C287" s="105"/>
      <c r="D287" s="139"/>
      <c r="E287" s="105"/>
      <c r="F287" s="105"/>
      <c r="G287" s="105"/>
      <c r="H287" s="105" t="str">
        <f t="shared" si="26"/>
        <v/>
      </c>
      <c r="I287" s="105"/>
      <c r="J287" s="105"/>
      <c r="K287" s="105" t="str">
        <f t="shared" si="27"/>
        <v/>
      </c>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row>
    <row r="288" spans="1:56" x14ac:dyDescent="0.35">
      <c r="A288" s="105"/>
      <c r="B288" s="105"/>
      <c r="C288" s="105"/>
      <c r="D288" s="139"/>
      <c r="E288" s="105"/>
      <c r="F288" s="105"/>
      <c r="G288" s="105"/>
      <c r="H288" s="105" t="str">
        <f t="shared" si="26"/>
        <v/>
      </c>
      <c r="I288" s="105"/>
      <c r="J288" s="105"/>
      <c r="K288" s="105" t="str">
        <f t="shared" si="27"/>
        <v/>
      </c>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c r="BA288" s="105"/>
      <c r="BB288" s="105"/>
      <c r="BC288" s="105"/>
      <c r="BD288" s="105"/>
    </row>
    <row r="289" spans="1:56" x14ac:dyDescent="0.35">
      <c r="A289" s="105"/>
      <c r="B289" s="105"/>
      <c r="C289" s="105"/>
      <c r="D289" s="139"/>
      <c r="E289" s="105"/>
      <c r="F289" s="105"/>
      <c r="G289" s="105"/>
      <c r="H289" s="105" t="str">
        <f t="shared" si="26"/>
        <v/>
      </c>
      <c r="I289" s="105"/>
      <c r="J289" s="105"/>
      <c r="K289" s="105" t="str">
        <f t="shared" si="27"/>
        <v/>
      </c>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c r="BA289" s="105"/>
      <c r="BB289" s="105"/>
      <c r="BC289" s="105"/>
      <c r="BD289" s="105"/>
    </row>
    <row r="290" spans="1:56" x14ac:dyDescent="0.35">
      <c r="A290" s="105"/>
      <c r="B290" s="105"/>
      <c r="C290" s="105"/>
      <c r="D290" s="139"/>
      <c r="E290" s="105"/>
      <c r="F290" s="105"/>
      <c r="G290" s="105"/>
      <c r="H290" s="105" t="str">
        <f t="shared" si="26"/>
        <v/>
      </c>
      <c r="I290" s="105"/>
      <c r="J290" s="105"/>
      <c r="K290" s="105" t="str">
        <f t="shared" si="27"/>
        <v/>
      </c>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row>
    <row r="291" spans="1:56" x14ac:dyDescent="0.35">
      <c r="A291" s="105"/>
      <c r="B291" s="105"/>
      <c r="C291" s="105"/>
      <c r="D291" s="139"/>
      <c r="E291" s="105"/>
      <c r="F291" s="105"/>
      <c r="G291" s="105"/>
      <c r="H291" s="105" t="str">
        <f t="shared" si="26"/>
        <v/>
      </c>
      <c r="I291" s="105"/>
      <c r="J291" s="105"/>
      <c r="K291" s="105" t="str">
        <f t="shared" si="27"/>
        <v/>
      </c>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c r="BA291" s="105"/>
      <c r="BB291" s="105"/>
      <c r="BC291" s="105"/>
      <c r="BD291" s="105"/>
    </row>
    <row r="292" spans="1:56" x14ac:dyDescent="0.35">
      <c r="A292" s="105"/>
      <c r="B292" s="105"/>
      <c r="C292" s="105"/>
      <c r="D292" s="139"/>
      <c r="E292" s="105"/>
      <c r="F292" s="105"/>
      <c r="G292" s="105"/>
      <c r="H292" s="105" t="str">
        <f t="shared" si="26"/>
        <v/>
      </c>
      <c r="I292" s="105"/>
      <c r="J292" s="105"/>
      <c r="K292" s="105" t="str">
        <f t="shared" si="27"/>
        <v/>
      </c>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c r="BA292" s="105"/>
      <c r="BB292" s="105"/>
      <c r="BC292" s="105"/>
      <c r="BD292" s="105"/>
    </row>
    <row r="293" spans="1:56" x14ac:dyDescent="0.35">
      <c r="A293" s="105"/>
      <c r="B293" s="105"/>
      <c r="C293" s="105"/>
      <c r="D293" s="139"/>
      <c r="E293" s="105"/>
      <c r="F293" s="105"/>
      <c r="G293" s="105"/>
      <c r="H293" s="105" t="str">
        <f t="shared" ref="H293:H356" si="28">IFERROR(VLOOKUP($G293,FacI,2,0),"")</f>
        <v/>
      </c>
      <c r="I293" s="105"/>
      <c r="J293" s="105"/>
      <c r="K293" s="105" t="str">
        <f t="shared" si="27"/>
        <v/>
      </c>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c r="AY293" s="105"/>
      <c r="AZ293" s="105"/>
      <c r="BA293" s="105"/>
      <c r="BB293" s="105"/>
      <c r="BC293" s="105"/>
      <c r="BD293" s="105"/>
    </row>
    <row r="294" spans="1:56" x14ac:dyDescent="0.35">
      <c r="A294" s="105"/>
      <c r="B294" s="105"/>
      <c r="C294" s="105"/>
      <c r="D294" s="139"/>
      <c r="E294" s="105"/>
      <c r="F294" s="105"/>
      <c r="G294" s="105"/>
      <c r="H294" s="105" t="str">
        <f t="shared" si="28"/>
        <v/>
      </c>
      <c r="I294" s="105"/>
      <c r="J294" s="105"/>
      <c r="K294" s="105" t="str">
        <f t="shared" si="27"/>
        <v/>
      </c>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c r="AY294" s="105"/>
      <c r="AZ294" s="105"/>
      <c r="BA294" s="105"/>
      <c r="BB294" s="105"/>
      <c r="BC294" s="105"/>
      <c r="BD294" s="105"/>
    </row>
    <row r="295" spans="1:56" x14ac:dyDescent="0.35">
      <c r="A295" s="105"/>
      <c r="B295" s="105"/>
      <c r="C295" s="105"/>
      <c r="D295" s="139"/>
      <c r="E295" s="105"/>
      <c r="F295" s="105"/>
      <c r="G295" s="105"/>
      <c r="H295" s="105" t="str">
        <f t="shared" si="28"/>
        <v/>
      </c>
      <c r="I295" s="105"/>
      <c r="J295" s="105"/>
      <c r="K295" s="105" t="str">
        <f t="shared" ref="K295:K358" si="29">IFERROR(VLOOKUP($J294,Facin,2,0),"")</f>
        <v/>
      </c>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c r="BA295" s="105"/>
      <c r="BB295" s="105"/>
      <c r="BC295" s="105"/>
      <c r="BD295" s="105"/>
    </row>
    <row r="296" spans="1:56" x14ac:dyDescent="0.35">
      <c r="A296" s="105"/>
      <c r="B296" s="105"/>
      <c r="C296" s="105"/>
      <c r="D296" s="139"/>
      <c r="E296" s="105"/>
      <c r="F296" s="105"/>
      <c r="G296" s="105"/>
      <c r="H296" s="105" t="str">
        <f t="shared" si="28"/>
        <v/>
      </c>
      <c r="I296" s="105"/>
      <c r="J296" s="105"/>
      <c r="K296" s="105" t="str">
        <f t="shared" si="29"/>
        <v/>
      </c>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c r="BA296" s="105"/>
      <c r="BB296" s="105"/>
      <c r="BC296" s="105"/>
      <c r="BD296" s="105"/>
    </row>
    <row r="297" spans="1:56" x14ac:dyDescent="0.35">
      <c r="A297" s="105"/>
      <c r="B297" s="105"/>
      <c r="C297" s="105"/>
      <c r="D297" s="139"/>
      <c r="E297" s="105"/>
      <c r="F297" s="105"/>
      <c r="G297" s="105"/>
      <c r="H297" s="105" t="str">
        <f t="shared" si="28"/>
        <v/>
      </c>
      <c r="I297" s="105"/>
      <c r="J297" s="105"/>
      <c r="K297" s="105" t="str">
        <f t="shared" si="29"/>
        <v/>
      </c>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c r="BA297" s="105"/>
      <c r="BB297" s="105"/>
      <c r="BC297" s="105"/>
      <c r="BD297" s="105"/>
    </row>
    <row r="298" spans="1:56" x14ac:dyDescent="0.35">
      <c r="A298" s="105"/>
      <c r="B298" s="105"/>
      <c r="C298" s="105"/>
      <c r="D298" s="139"/>
      <c r="E298" s="105"/>
      <c r="F298" s="105"/>
      <c r="G298" s="105"/>
      <c r="H298" s="105" t="str">
        <f t="shared" si="28"/>
        <v/>
      </c>
      <c r="I298" s="105"/>
      <c r="J298" s="105"/>
      <c r="K298" s="105" t="str">
        <f t="shared" si="29"/>
        <v/>
      </c>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c r="BA298" s="105"/>
      <c r="BB298" s="105"/>
      <c r="BC298" s="105"/>
      <c r="BD298" s="105"/>
    </row>
    <row r="299" spans="1:56" x14ac:dyDescent="0.35">
      <c r="A299" s="105"/>
      <c r="B299" s="105"/>
      <c r="C299" s="105"/>
      <c r="D299" s="139"/>
      <c r="E299" s="105"/>
      <c r="F299" s="105"/>
      <c r="G299" s="105"/>
      <c r="H299" s="105" t="str">
        <f t="shared" si="28"/>
        <v/>
      </c>
      <c r="I299" s="105"/>
      <c r="J299" s="105"/>
      <c r="K299" s="105" t="str">
        <f t="shared" si="29"/>
        <v/>
      </c>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row>
    <row r="300" spans="1:56" x14ac:dyDescent="0.35">
      <c r="A300" s="105"/>
      <c r="B300" s="105"/>
      <c r="C300" s="105"/>
      <c r="D300" s="139"/>
      <c r="E300" s="105"/>
      <c r="F300" s="105"/>
      <c r="G300" s="105"/>
      <c r="H300" s="105" t="str">
        <f t="shared" si="28"/>
        <v/>
      </c>
      <c r="I300" s="105"/>
      <c r="J300" s="105"/>
      <c r="K300" s="105" t="str">
        <f t="shared" si="29"/>
        <v/>
      </c>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c r="BA300" s="105"/>
      <c r="BB300" s="105"/>
      <c r="BC300" s="105"/>
      <c r="BD300" s="105"/>
    </row>
    <row r="301" spans="1:56" x14ac:dyDescent="0.35">
      <c r="A301" s="105"/>
      <c r="B301" s="105"/>
      <c r="C301" s="105"/>
      <c r="D301" s="139"/>
      <c r="E301" s="105"/>
      <c r="F301" s="105"/>
      <c r="G301" s="105"/>
      <c r="H301" s="105" t="str">
        <f t="shared" si="28"/>
        <v/>
      </c>
      <c r="I301" s="105"/>
      <c r="J301" s="105"/>
      <c r="K301" s="105" t="str">
        <f t="shared" si="29"/>
        <v/>
      </c>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c r="BA301" s="105"/>
      <c r="BB301" s="105"/>
      <c r="BC301" s="105"/>
      <c r="BD301" s="105"/>
    </row>
    <row r="302" spans="1:56" x14ac:dyDescent="0.35">
      <c r="A302" s="105"/>
      <c r="B302" s="105"/>
      <c r="C302" s="105"/>
      <c r="D302" s="139"/>
      <c r="E302" s="105"/>
      <c r="F302" s="105"/>
      <c r="G302" s="105"/>
      <c r="H302" s="105" t="str">
        <f t="shared" si="28"/>
        <v/>
      </c>
      <c r="I302" s="105"/>
      <c r="J302" s="105"/>
      <c r="K302" s="105" t="str">
        <f t="shared" si="29"/>
        <v/>
      </c>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c r="BA302" s="105"/>
      <c r="BB302" s="105"/>
      <c r="BC302" s="105"/>
      <c r="BD302" s="105"/>
    </row>
    <row r="303" spans="1:56" x14ac:dyDescent="0.35">
      <c r="A303" s="105"/>
      <c r="B303" s="105"/>
      <c r="C303" s="105"/>
      <c r="D303" s="139"/>
      <c r="E303" s="105"/>
      <c r="F303" s="105"/>
      <c r="G303" s="105"/>
      <c r="H303" s="105" t="str">
        <f t="shared" si="28"/>
        <v/>
      </c>
      <c r="I303" s="105"/>
      <c r="J303" s="105"/>
      <c r="K303" s="105" t="str">
        <f t="shared" si="29"/>
        <v/>
      </c>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c r="AY303" s="105"/>
      <c r="AZ303" s="105"/>
      <c r="BA303" s="105"/>
      <c r="BB303" s="105"/>
      <c r="BC303" s="105"/>
      <c r="BD303" s="105"/>
    </row>
    <row r="304" spans="1:56" x14ac:dyDescent="0.35">
      <c r="A304" s="105"/>
      <c r="B304" s="105"/>
      <c r="C304" s="105"/>
      <c r="D304" s="139"/>
      <c r="E304" s="105"/>
      <c r="F304" s="105"/>
      <c r="G304" s="105"/>
      <c r="H304" s="105" t="str">
        <f t="shared" si="28"/>
        <v/>
      </c>
      <c r="I304" s="105"/>
      <c r="J304" s="105"/>
      <c r="K304" s="105" t="str">
        <f t="shared" si="29"/>
        <v/>
      </c>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c r="BA304" s="105"/>
      <c r="BB304" s="105"/>
      <c r="BC304" s="105"/>
      <c r="BD304" s="105"/>
    </row>
    <row r="305" spans="1:56" x14ac:dyDescent="0.35">
      <c r="A305" s="105"/>
      <c r="B305" s="105"/>
      <c r="C305" s="105"/>
      <c r="D305" s="139"/>
      <c r="E305" s="105"/>
      <c r="F305" s="105"/>
      <c r="G305" s="105"/>
      <c r="H305" s="105" t="str">
        <f t="shared" si="28"/>
        <v/>
      </c>
      <c r="I305" s="105"/>
      <c r="J305" s="105"/>
      <c r="K305" s="105" t="str">
        <f t="shared" si="29"/>
        <v/>
      </c>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c r="BA305" s="105"/>
      <c r="BB305" s="105"/>
      <c r="BC305" s="105"/>
      <c r="BD305" s="105"/>
    </row>
    <row r="306" spans="1:56" x14ac:dyDescent="0.35">
      <c r="A306" s="105"/>
      <c r="B306" s="105"/>
      <c r="C306" s="105"/>
      <c r="D306" s="139"/>
      <c r="E306" s="105"/>
      <c r="F306" s="105"/>
      <c r="G306" s="105"/>
      <c r="H306" s="105" t="str">
        <f t="shared" si="28"/>
        <v/>
      </c>
      <c r="I306" s="105"/>
      <c r="J306" s="105"/>
      <c r="K306" s="105" t="str">
        <f t="shared" si="29"/>
        <v/>
      </c>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c r="BA306" s="105"/>
      <c r="BB306" s="105"/>
      <c r="BC306" s="105"/>
      <c r="BD306" s="105"/>
    </row>
    <row r="307" spans="1:56" x14ac:dyDescent="0.35">
      <c r="A307" s="105"/>
      <c r="B307" s="105"/>
      <c r="C307" s="105"/>
      <c r="D307" s="139"/>
      <c r="E307" s="105"/>
      <c r="F307" s="105"/>
      <c r="G307" s="105"/>
      <c r="H307" s="105" t="str">
        <f t="shared" si="28"/>
        <v/>
      </c>
      <c r="I307" s="105"/>
      <c r="J307" s="105"/>
      <c r="K307" s="105" t="str">
        <f t="shared" si="29"/>
        <v/>
      </c>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c r="BA307" s="105"/>
      <c r="BB307" s="105"/>
      <c r="BC307" s="105"/>
      <c r="BD307" s="105"/>
    </row>
    <row r="308" spans="1:56" x14ac:dyDescent="0.35">
      <c r="A308" s="105"/>
      <c r="B308" s="105"/>
      <c r="C308" s="105"/>
      <c r="D308" s="139"/>
      <c r="E308" s="105"/>
      <c r="F308" s="105"/>
      <c r="G308" s="105"/>
      <c r="H308" s="105" t="str">
        <f t="shared" si="28"/>
        <v/>
      </c>
      <c r="I308" s="105"/>
      <c r="J308" s="105"/>
      <c r="K308" s="105" t="str">
        <f t="shared" si="29"/>
        <v/>
      </c>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c r="BA308" s="105"/>
      <c r="BB308" s="105"/>
      <c r="BC308" s="105"/>
      <c r="BD308" s="105"/>
    </row>
    <row r="309" spans="1:56" x14ac:dyDescent="0.35">
      <c r="A309" s="105"/>
      <c r="B309" s="105"/>
      <c r="C309" s="105"/>
      <c r="D309" s="139"/>
      <c r="E309" s="105"/>
      <c r="F309" s="105"/>
      <c r="G309" s="105"/>
      <c r="H309" s="105" t="str">
        <f t="shared" si="28"/>
        <v/>
      </c>
      <c r="I309" s="105"/>
      <c r="J309" s="105"/>
      <c r="K309" s="105" t="str">
        <f t="shared" si="29"/>
        <v/>
      </c>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c r="BA309" s="105"/>
      <c r="BB309" s="105"/>
      <c r="BC309" s="105"/>
      <c r="BD309" s="105"/>
    </row>
    <row r="310" spans="1:56" x14ac:dyDescent="0.35">
      <c r="A310" s="105"/>
      <c r="B310" s="105"/>
      <c r="C310" s="105"/>
      <c r="D310" s="139"/>
      <c r="E310" s="105"/>
      <c r="F310" s="105"/>
      <c r="G310" s="105"/>
      <c r="H310" s="105" t="str">
        <f t="shared" si="28"/>
        <v/>
      </c>
      <c r="I310" s="105"/>
      <c r="J310" s="105"/>
      <c r="K310" s="105" t="str">
        <f t="shared" si="29"/>
        <v/>
      </c>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row>
    <row r="311" spans="1:56" x14ac:dyDescent="0.35">
      <c r="A311" s="105"/>
      <c r="B311" s="105"/>
      <c r="C311" s="105"/>
      <c r="D311" s="139"/>
      <c r="E311" s="105"/>
      <c r="F311" s="105"/>
      <c r="G311" s="105"/>
      <c r="H311" s="105" t="str">
        <f t="shared" si="28"/>
        <v/>
      </c>
      <c r="I311" s="105"/>
      <c r="J311" s="105"/>
      <c r="K311" s="105" t="str">
        <f t="shared" si="29"/>
        <v/>
      </c>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row>
    <row r="312" spans="1:56" x14ac:dyDescent="0.35">
      <c r="A312" s="105"/>
      <c r="B312" s="105"/>
      <c r="C312" s="105"/>
      <c r="D312" s="139"/>
      <c r="E312" s="105"/>
      <c r="F312" s="105"/>
      <c r="G312" s="105"/>
      <c r="H312" s="105" t="str">
        <f t="shared" si="28"/>
        <v/>
      </c>
      <c r="I312" s="105"/>
      <c r="J312" s="105"/>
      <c r="K312" s="105" t="str">
        <f t="shared" si="29"/>
        <v/>
      </c>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c r="BA312" s="105"/>
      <c r="BB312" s="105"/>
      <c r="BC312" s="105"/>
      <c r="BD312" s="105"/>
    </row>
    <row r="313" spans="1:56" x14ac:dyDescent="0.35">
      <c r="A313" s="105"/>
      <c r="B313" s="105"/>
      <c r="C313" s="105"/>
      <c r="D313" s="139"/>
      <c r="E313" s="105"/>
      <c r="F313" s="105"/>
      <c r="G313" s="105"/>
      <c r="H313" s="105" t="str">
        <f t="shared" si="28"/>
        <v/>
      </c>
      <c r="I313" s="105"/>
      <c r="J313" s="105"/>
      <c r="K313" s="105" t="str">
        <f t="shared" si="29"/>
        <v/>
      </c>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c r="BA313" s="105"/>
      <c r="BB313" s="105"/>
      <c r="BC313" s="105"/>
      <c r="BD313" s="105"/>
    </row>
    <row r="314" spans="1:56" x14ac:dyDescent="0.35">
      <c r="A314" s="105"/>
      <c r="B314" s="105"/>
      <c r="C314" s="105"/>
      <c r="D314" s="139"/>
      <c r="E314" s="105"/>
      <c r="F314" s="105"/>
      <c r="G314" s="105"/>
      <c r="H314" s="105" t="str">
        <f t="shared" si="28"/>
        <v/>
      </c>
      <c r="I314" s="105"/>
      <c r="J314" s="105"/>
      <c r="K314" s="105" t="str">
        <f t="shared" si="29"/>
        <v/>
      </c>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c r="AY314" s="105"/>
      <c r="AZ314" s="105"/>
      <c r="BA314" s="105"/>
      <c r="BB314" s="105"/>
      <c r="BC314" s="105"/>
      <c r="BD314" s="105"/>
    </row>
    <row r="315" spans="1:56" x14ac:dyDescent="0.35">
      <c r="A315" s="105"/>
      <c r="B315" s="105"/>
      <c r="C315" s="105"/>
      <c r="D315" s="139"/>
      <c r="E315" s="105"/>
      <c r="F315" s="105"/>
      <c r="G315" s="105"/>
      <c r="H315" s="105" t="str">
        <f t="shared" si="28"/>
        <v/>
      </c>
      <c r="I315" s="105"/>
      <c r="J315" s="105"/>
      <c r="K315" s="105" t="str">
        <f t="shared" si="29"/>
        <v/>
      </c>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c r="AY315" s="105"/>
      <c r="AZ315" s="105"/>
      <c r="BA315" s="105"/>
      <c r="BB315" s="105"/>
      <c r="BC315" s="105"/>
      <c r="BD315" s="105"/>
    </row>
    <row r="316" spans="1:56" x14ac:dyDescent="0.35">
      <c r="A316" s="105"/>
      <c r="B316" s="105"/>
      <c r="C316" s="105"/>
      <c r="D316" s="139"/>
      <c r="E316" s="105"/>
      <c r="F316" s="105"/>
      <c r="G316" s="105"/>
      <c r="H316" s="105" t="str">
        <f t="shared" si="28"/>
        <v/>
      </c>
      <c r="I316" s="105"/>
      <c r="J316" s="105"/>
      <c r="K316" s="105" t="str">
        <f t="shared" si="29"/>
        <v/>
      </c>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c r="BA316" s="105"/>
      <c r="BB316" s="105"/>
      <c r="BC316" s="105"/>
      <c r="BD316" s="105"/>
    </row>
    <row r="317" spans="1:56" x14ac:dyDescent="0.35">
      <c r="A317" s="105"/>
      <c r="B317" s="105"/>
      <c r="C317" s="105"/>
      <c r="D317" s="139"/>
      <c r="E317" s="105"/>
      <c r="F317" s="105"/>
      <c r="G317" s="105"/>
      <c r="H317" s="105" t="str">
        <f t="shared" si="28"/>
        <v/>
      </c>
      <c r="I317" s="105"/>
      <c r="J317" s="105"/>
      <c r="K317" s="105" t="str">
        <f t="shared" si="29"/>
        <v/>
      </c>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c r="BA317" s="105"/>
      <c r="BB317" s="105"/>
      <c r="BC317" s="105"/>
      <c r="BD317" s="105"/>
    </row>
    <row r="318" spans="1:56" x14ac:dyDescent="0.35">
      <c r="A318" s="105"/>
      <c r="B318" s="105"/>
      <c r="C318" s="105"/>
      <c r="D318" s="139"/>
      <c r="E318" s="105"/>
      <c r="F318" s="105"/>
      <c r="G318" s="105"/>
      <c r="H318" s="105" t="str">
        <f t="shared" si="28"/>
        <v/>
      </c>
      <c r="I318" s="105"/>
      <c r="J318" s="105"/>
      <c r="K318" s="105" t="str">
        <f t="shared" si="29"/>
        <v/>
      </c>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c r="BA318" s="105"/>
      <c r="BB318" s="105"/>
      <c r="BC318" s="105"/>
      <c r="BD318" s="105"/>
    </row>
    <row r="319" spans="1:56" x14ac:dyDescent="0.35">
      <c r="A319" s="105"/>
      <c r="B319" s="105"/>
      <c r="C319" s="105"/>
      <c r="D319" s="139"/>
      <c r="E319" s="105"/>
      <c r="F319" s="105"/>
      <c r="G319" s="105"/>
      <c r="H319" s="105" t="str">
        <f t="shared" si="28"/>
        <v/>
      </c>
      <c r="I319" s="105"/>
      <c r="J319" s="105"/>
      <c r="K319" s="105" t="str">
        <f t="shared" si="29"/>
        <v/>
      </c>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c r="BA319" s="105"/>
      <c r="BB319" s="105"/>
      <c r="BC319" s="105"/>
      <c r="BD319" s="105"/>
    </row>
    <row r="320" spans="1:56" x14ac:dyDescent="0.35">
      <c r="A320" s="105"/>
      <c r="B320" s="105"/>
      <c r="C320" s="105"/>
      <c r="D320" s="139"/>
      <c r="E320" s="105"/>
      <c r="F320" s="105"/>
      <c r="G320" s="105"/>
      <c r="H320" s="105" t="str">
        <f t="shared" si="28"/>
        <v/>
      </c>
      <c r="I320" s="105"/>
      <c r="J320" s="105"/>
      <c r="K320" s="105" t="str">
        <f t="shared" si="29"/>
        <v/>
      </c>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c r="BA320" s="105"/>
      <c r="BB320" s="105"/>
      <c r="BC320" s="105"/>
      <c r="BD320" s="105"/>
    </row>
    <row r="321" spans="1:56" x14ac:dyDescent="0.35">
      <c r="A321" s="105"/>
      <c r="B321" s="105"/>
      <c r="C321" s="105"/>
      <c r="D321" s="139"/>
      <c r="E321" s="105"/>
      <c r="F321" s="105"/>
      <c r="G321" s="105"/>
      <c r="H321" s="105" t="str">
        <f t="shared" si="28"/>
        <v/>
      </c>
      <c r="I321" s="105"/>
      <c r="J321" s="105"/>
      <c r="K321" s="105" t="str">
        <f t="shared" si="29"/>
        <v/>
      </c>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105"/>
      <c r="BD321" s="105"/>
    </row>
    <row r="322" spans="1:56" x14ac:dyDescent="0.35">
      <c r="A322" s="105"/>
      <c r="B322" s="105"/>
      <c r="C322" s="105"/>
      <c r="D322" s="139"/>
      <c r="E322" s="105"/>
      <c r="F322" s="105"/>
      <c r="G322" s="105"/>
      <c r="H322" s="105" t="str">
        <f t="shared" si="28"/>
        <v/>
      </c>
      <c r="I322" s="105"/>
      <c r="J322" s="105"/>
      <c r="K322" s="105" t="str">
        <f t="shared" si="29"/>
        <v/>
      </c>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c r="BA322" s="105"/>
      <c r="BB322" s="105"/>
      <c r="BC322" s="105"/>
      <c r="BD322" s="105"/>
    </row>
    <row r="323" spans="1:56" x14ac:dyDescent="0.35">
      <c r="A323" s="105"/>
      <c r="B323" s="105"/>
      <c r="C323" s="105"/>
      <c r="D323" s="139"/>
      <c r="E323" s="105"/>
      <c r="F323" s="105"/>
      <c r="G323" s="105"/>
      <c r="H323" s="105" t="str">
        <f t="shared" si="28"/>
        <v/>
      </c>
      <c r="I323" s="105"/>
      <c r="J323" s="105"/>
      <c r="K323" s="105" t="str">
        <f t="shared" si="29"/>
        <v/>
      </c>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c r="BA323" s="105"/>
      <c r="BB323" s="105"/>
      <c r="BC323" s="105"/>
      <c r="BD323" s="105"/>
    </row>
    <row r="324" spans="1:56" x14ac:dyDescent="0.35">
      <c r="A324" s="105"/>
      <c r="B324" s="105"/>
      <c r="C324" s="105"/>
      <c r="D324" s="139"/>
      <c r="E324" s="105"/>
      <c r="F324" s="105"/>
      <c r="G324" s="105"/>
      <c r="H324" s="105" t="str">
        <f t="shared" si="28"/>
        <v/>
      </c>
      <c r="I324" s="105"/>
      <c r="J324" s="105"/>
      <c r="K324" s="105" t="str">
        <f t="shared" si="29"/>
        <v/>
      </c>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c r="BA324" s="105"/>
      <c r="BB324" s="105"/>
      <c r="BC324" s="105"/>
      <c r="BD324" s="105"/>
    </row>
    <row r="325" spans="1:56" x14ac:dyDescent="0.35">
      <c r="A325" s="105"/>
      <c r="B325" s="105"/>
      <c r="C325" s="105"/>
      <c r="D325" s="139"/>
      <c r="E325" s="105"/>
      <c r="F325" s="105"/>
      <c r="G325" s="105"/>
      <c r="H325" s="105" t="str">
        <f t="shared" si="28"/>
        <v/>
      </c>
      <c r="I325" s="105"/>
      <c r="J325" s="105"/>
      <c r="K325" s="105" t="str">
        <f t="shared" si="29"/>
        <v/>
      </c>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c r="BA325" s="105"/>
      <c r="BB325" s="105"/>
      <c r="BC325" s="105"/>
      <c r="BD325" s="105"/>
    </row>
    <row r="326" spans="1:56" x14ac:dyDescent="0.35">
      <c r="A326" s="105"/>
      <c r="B326" s="105"/>
      <c r="C326" s="105"/>
      <c r="D326" s="139"/>
      <c r="E326" s="105"/>
      <c r="F326" s="105"/>
      <c r="G326" s="105"/>
      <c r="H326" s="105" t="str">
        <f t="shared" si="28"/>
        <v/>
      </c>
      <c r="I326" s="105"/>
      <c r="J326" s="105"/>
      <c r="K326" s="105" t="str">
        <f t="shared" si="29"/>
        <v/>
      </c>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row>
    <row r="327" spans="1:56" x14ac:dyDescent="0.35">
      <c r="A327" s="105"/>
      <c r="B327" s="105"/>
      <c r="C327" s="105"/>
      <c r="D327" s="139"/>
      <c r="E327" s="105"/>
      <c r="F327" s="105"/>
      <c r="G327" s="105"/>
      <c r="H327" s="105" t="str">
        <f t="shared" si="28"/>
        <v/>
      </c>
      <c r="I327" s="105"/>
      <c r="J327" s="105"/>
      <c r="K327" s="105" t="str">
        <f t="shared" si="29"/>
        <v/>
      </c>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c r="BA327" s="105"/>
      <c r="BB327" s="105"/>
      <c r="BC327" s="105"/>
      <c r="BD327" s="105"/>
    </row>
    <row r="328" spans="1:56" x14ac:dyDescent="0.35">
      <c r="A328" s="105"/>
      <c r="B328" s="105"/>
      <c r="C328" s="105"/>
      <c r="D328" s="139"/>
      <c r="E328" s="105"/>
      <c r="F328" s="105"/>
      <c r="G328" s="105"/>
      <c r="H328" s="105" t="str">
        <f t="shared" si="28"/>
        <v/>
      </c>
      <c r="I328" s="105"/>
      <c r="J328" s="105"/>
      <c r="K328" s="105" t="str">
        <f t="shared" si="29"/>
        <v/>
      </c>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row>
    <row r="329" spans="1:56" x14ac:dyDescent="0.35">
      <c r="A329" s="105"/>
      <c r="B329" s="105"/>
      <c r="C329" s="105"/>
      <c r="D329" s="139"/>
      <c r="E329" s="105"/>
      <c r="F329" s="105"/>
      <c r="G329" s="105"/>
      <c r="H329" s="105" t="str">
        <f t="shared" si="28"/>
        <v/>
      </c>
      <c r="I329" s="105"/>
      <c r="J329" s="105"/>
      <c r="K329" s="105" t="str">
        <f t="shared" si="29"/>
        <v/>
      </c>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5"/>
      <c r="BC329" s="105"/>
      <c r="BD329" s="105"/>
    </row>
    <row r="330" spans="1:56" x14ac:dyDescent="0.35">
      <c r="A330" s="105"/>
      <c r="B330" s="105"/>
      <c r="C330" s="105"/>
      <c r="D330" s="139"/>
      <c r="E330" s="105"/>
      <c r="F330" s="105"/>
      <c r="G330" s="105"/>
      <c r="H330" s="105" t="str">
        <f t="shared" si="28"/>
        <v/>
      </c>
      <c r="I330" s="105"/>
      <c r="J330" s="105"/>
      <c r="K330" s="105" t="str">
        <f t="shared" si="29"/>
        <v/>
      </c>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05"/>
      <c r="BC330" s="105"/>
      <c r="BD330" s="105"/>
    </row>
    <row r="331" spans="1:56" x14ac:dyDescent="0.35">
      <c r="A331" s="105"/>
      <c r="B331" s="105"/>
      <c r="C331" s="105"/>
      <c r="D331" s="139"/>
      <c r="E331" s="105"/>
      <c r="F331" s="105"/>
      <c r="G331" s="105"/>
      <c r="H331" s="105" t="str">
        <f t="shared" si="28"/>
        <v/>
      </c>
      <c r="I331" s="105"/>
      <c r="J331" s="105"/>
      <c r="K331" s="105" t="str">
        <f t="shared" si="29"/>
        <v/>
      </c>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05"/>
      <c r="BC331" s="105"/>
      <c r="BD331" s="105"/>
    </row>
    <row r="332" spans="1:56" x14ac:dyDescent="0.35">
      <c r="A332" s="105"/>
      <c r="B332" s="105"/>
      <c r="C332" s="105"/>
      <c r="D332" s="139"/>
      <c r="E332" s="105"/>
      <c r="F332" s="105"/>
      <c r="G332" s="105"/>
      <c r="H332" s="105" t="str">
        <f t="shared" si="28"/>
        <v/>
      </c>
      <c r="I332" s="105"/>
      <c r="J332" s="105"/>
      <c r="K332" s="105" t="str">
        <f t="shared" si="29"/>
        <v/>
      </c>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c r="BA332" s="105"/>
      <c r="BB332" s="105"/>
      <c r="BC332" s="105"/>
      <c r="BD332" s="105"/>
    </row>
    <row r="333" spans="1:56" x14ac:dyDescent="0.35">
      <c r="A333" s="105"/>
      <c r="B333" s="105"/>
      <c r="C333" s="105"/>
      <c r="D333" s="139"/>
      <c r="E333" s="105"/>
      <c r="F333" s="105"/>
      <c r="G333" s="105"/>
      <c r="H333" s="105" t="str">
        <f t="shared" si="28"/>
        <v/>
      </c>
      <c r="I333" s="105"/>
      <c r="J333" s="105"/>
      <c r="K333" s="105" t="str">
        <f t="shared" si="29"/>
        <v/>
      </c>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c r="BA333" s="105"/>
      <c r="BB333" s="105"/>
      <c r="BC333" s="105"/>
      <c r="BD333" s="105"/>
    </row>
    <row r="334" spans="1:56" x14ac:dyDescent="0.35">
      <c r="A334" s="105"/>
      <c r="B334" s="105"/>
      <c r="C334" s="105"/>
      <c r="D334" s="139"/>
      <c r="E334" s="105"/>
      <c r="F334" s="105"/>
      <c r="G334" s="105"/>
      <c r="H334" s="105" t="str">
        <f t="shared" si="28"/>
        <v/>
      </c>
      <c r="I334" s="105"/>
      <c r="J334" s="105"/>
      <c r="K334" s="105" t="str">
        <f t="shared" si="29"/>
        <v/>
      </c>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c r="BA334" s="105"/>
      <c r="BB334" s="105"/>
      <c r="BC334" s="105"/>
      <c r="BD334" s="105"/>
    </row>
    <row r="335" spans="1:56" x14ac:dyDescent="0.35">
      <c r="A335" s="105"/>
      <c r="B335" s="105"/>
      <c r="C335" s="105"/>
      <c r="D335" s="139"/>
      <c r="E335" s="105"/>
      <c r="F335" s="105"/>
      <c r="G335" s="105"/>
      <c r="H335" s="105" t="str">
        <f t="shared" si="28"/>
        <v/>
      </c>
      <c r="I335" s="105"/>
      <c r="J335" s="105"/>
      <c r="K335" s="105" t="str">
        <f t="shared" si="29"/>
        <v/>
      </c>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c r="BA335" s="105"/>
      <c r="BB335" s="105"/>
      <c r="BC335" s="105"/>
      <c r="BD335" s="105"/>
    </row>
    <row r="336" spans="1:56" x14ac:dyDescent="0.35">
      <c r="A336" s="105"/>
      <c r="B336" s="105"/>
      <c r="C336" s="105"/>
      <c r="D336" s="139"/>
      <c r="E336" s="105"/>
      <c r="F336" s="105"/>
      <c r="G336" s="105"/>
      <c r="H336" s="105" t="str">
        <f t="shared" si="28"/>
        <v/>
      </c>
      <c r="I336" s="105"/>
      <c r="J336" s="105"/>
      <c r="K336" s="105" t="str">
        <f t="shared" si="29"/>
        <v/>
      </c>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c r="BA336" s="105"/>
      <c r="BB336" s="105"/>
      <c r="BC336" s="105"/>
      <c r="BD336" s="105"/>
    </row>
    <row r="337" spans="1:56" x14ac:dyDescent="0.35">
      <c r="A337" s="105"/>
      <c r="B337" s="105"/>
      <c r="C337" s="105"/>
      <c r="D337" s="139"/>
      <c r="E337" s="105"/>
      <c r="F337" s="105"/>
      <c r="G337" s="105"/>
      <c r="H337" s="105" t="str">
        <f t="shared" si="28"/>
        <v/>
      </c>
      <c r="I337" s="105"/>
      <c r="J337" s="105"/>
      <c r="K337" s="105" t="str">
        <f t="shared" si="29"/>
        <v/>
      </c>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row>
    <row r="338" spans="1:56" x14ac:dyDescent="0.35">
      <c r="A338" s="105"/>
      <c r="B338" s="105"/>
      <c r="C338" s="105"/>
      <c r="D338" s="139"/>
      <c r="E338" s="105"/>
      <c r="F338" s="105"/>
      <c r="G338" s="105"/>
      <c r="H338" s="105" t="str">
        <f t="shared" si="28"/>
        <v/>
      </c>
      <c r="I338" s="105"/>
      <c r="J338" s="105"/>
      <c r="K338" s="105" t="str">
        <f t="shared" si="29"/>
        <v/>
      </c>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c r="BA338" s="105"/>
      <c r="BB338" s="105"/>
      <c r="BC338" s="105"/>
      <c r="BD338" s="105"/>
    </row>
    <row r="339" spans="1:56" x14ac:dyDescent="0.35">
      <c r="A339" s="105"/>
      <c r="B339" s="105"/>
      <c r="C339" s="105"/>
      <c r="D339" s="139"/>
      <c r="E339" s="105"/>
      <c r="F339" s="105"/>
      <c r="G339" s="105"/>
      <c r="H339" s="105" t="str">
        <f t="shared" si="28"/>
        <v/>
      </c>
      <c r="I339" s="105"/>
      <c r="J339" s="105"/>
      <c r="K339" s="105" t="str">
        <f t="shared" si="29"/>
        <v/>
      </c>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c r="BA339" s="105"/>
      <c r="BB339" s="105"/>
      <c r="BC339" s="105"/>
      <c r="BD339" s="105"/>
    </row>
    <row r="340" spans="1:56" x14ac:dyDescent="0.35">
      <c r="A340" s="105"/>
      <c r="B340" s="105"/>
      <c r="C340" s="105"/>
      <c r="D340" s="139"/>
      <c r="E340" s="105"/>
      <c r="F340" s="105"/>
      <c r="G340" s="105"/>
      <c r="H340" s="105" t="str">
        <f t="shared" si="28"/>
        <v/>
      </c>
      <c r="I340" s="105"/>
      <c r="J340" s="105"/>
      <c r="K340" s="105" t="str">
        <f t="shared" si="29"/>
        <v/>
      </c>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row>
    <row r="341" spans="1:56" x14ac:dyDescent="0.35">
      <c r="A341" s="105"/>
      <c r="B341" s="105"/>
      <c r="C341" s="105"/>
      <c r="D341" s="139"/>
      <c r="E341" s="105"/>
      <c r="F341" s="105"/>
      <c r="G341" s="105"/>
      <c r="H341" s="105" t="str">
        <f t="shared" si="28"/>
        <v/>
      </c>
      <c r="I341" s="105"/>
      <c r="J341" s="105"/>
      <c r="K341" s="105" t="str">
        <f t="shared" si="29"/>
        <v/>
      </c>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c r="BA341" s="105"/>
      <c r="BB341" s="105"/>
      <c r="BC341" s="105"/>
      <c r="BD341" s="105"/>
    </row>
    <row r="342" spans="1:56" x14ac:dyDescent="0.35">
      <c r="A342" s="105"/>
      <c r="B342" s="105"/>
      <c r="C342" s="105"/>
      <c r="D342" s="139"/>
      <c r="E342" s="105"/>
      <c r="F342" s="105"/>
      <c r="G342" s="105"/>
      <c r="H342" s="105" t="str">
        <f t="shared" si="28"/>
        <v/>
      </c>
      <c r="I342" s="105"/>
      <c r="J342" s="105"/>
      <c r="K342" s="105" t="str">
        <f t="shared" si="29"/>
        <v/>
      </c>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c r="AY342" s="105"/>
      <c r="AZ342" s="105"/>
      <c r="BA342" s="105"/>
      <c r="BB342" s="105"/>
      <c r="BC342" s="105"/>
      <c r="BD342" s="105"/>
    </row>
    <row r="343" spans="1:56" x14ac:dyDescent="0.35">
      <c r="A343" s="105"/>
      <c r="B343" s="105"/>
      <c r="C343" s="105"/>
      <c r="D343" s="139"/>
      <c r="E343" s="105"/>
      <c r="F343" s="105"/>
      <c r="G343" s="105"/>
      <c r="H343" s="105" t="str">
        <f t="shared" si="28"/>
        <v/>
      </c>
      <c r="I343" s="105"/>
      <c r="J343" s="105"/>
      <c r="K343" s="105" t="str">
        <f t="shared" si="29"/>
        <v/>
      </c>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row>
    <row r="344" spans="1:56" x14ac:dyDescent="0.35">
      <c r="A344" s="105"/>
      <c r="B344" s="105"/>
      <c r="C344" s="105"/>
      <c r="D344" s="139"/>
      <c r="E344" s="105"/>
      <c r="F344" s="105"/>
      <c r="G344" s="105"/>
      <c r="H344" s="105" t="str">
        <f t="shared" si="28"/>
        <v/>
      </c>
      <c r="I344" s="105"/>
      <c r="J344" s="105"/>
      <c r="K344" s="105" t="str">
        <f t="shared" si="29"/>
        <v/>
      </c>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c r="BA344" s="105"/>
      <c r="BB344" s="105"/>
      <c r="BC344" s="105"/>
      <c r="BD344" s="105"/>
    </row>
    <row r="345" spans="1:56" x14ac:dyDescent="0.35">
      <c r="A345" s="105"/>
      <c r="B345" s="105"/>
      <c r="C345" s="105"/>
      <c r="D345" s="139"/>
      <c r="E345" s="105"/>
      <c r="F345" s="105"/>
      <c r="G345" s="105"/>
      <c r="H345" s="105" t="str">
        <f t="shared" si="28"/>
        <v/>
      </c>
      <c r="I345" s="105"/>
      <c r="J345" s="105"/>
      <c r="K345" s="105" t="str">
        <f t="shared" si="29"/>
        <v/>
      </c>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c r="BA345" s="105"/>
      <c r="BB345" s="105"/>
      <c r="BC345" s="105"/>
      <c r="BD345" s="105"/>
    </row>
    <row r="346" spans="1:56" x14ac:dyDescent="0.35">
      <c r="A346" s="105"/>
      <c r="B346" s="105"/>
      <c r="C346" s="105"/>
      <c r="D346" s="139"/>
      <c r="E346" s="105"/>
      <c r="F346" s="105"/>
      <c r="G346" s="105"/>
      <c r="H346" s="105" t="str">
        <f t="shared" si="28"/>
        <v/>
      </c>
      <c r="I346" s="105"/>
      <c r="J346" s="105"/>
      <c r="K346" s="105" t="str">
        <f t="shared" si="29"/>
        <v/>
      </c>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c r="BA346" s="105"/>
      <c r="BB346" s="105"/>
      <c r="BC346" s="105"/>
      <c r="BD346" s="105"/>
    </row>
    <row r="347" spans="1:56" x14ac:dyDescent="0.35">
      <c r="A347" s="105"/>
      <c r="B347" s="105"/>
      <c r="C347" s="105"/>
      <c r="D347" s="139"/>
      <c r="E347" s="105"/>
      <c r="F347" s="105"/>
      <c r="G347" s="105"/>
      <c r="H347" s="105" t="str">
        <f t="shared" si="28"/>
        <v/>
      </c>
      <c r="I347" s="105"/>
      <c r="J347" s="105"/>
      <c r="K347" s="105" t="str">
        <f t="shared" si="29"/>
        <v/>
      </c>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c r="BA347" s="105"/>
      <c r="BB347" s="105"/>
      <c r="BC347" s="105"/>
      <c r="BD347" s="105"/>
    </row>
    <row r="348" spans="1:56" x14ac:dyDescent="0.35">
      <c r="A348" s="105"/>
      <c r="B348" s="105"/>
      <c r="C348" s="105"/>
      <c r="D348" s="139"/>
      <c r="E348" s="105"/>
      <c r="F348" s="105"/>
      <c r="G348" s="105"/>
      <c r="H348" s="105" t="str">
        <f t="shared" si="28"/>
        <v/>
      </c>
      <c r="I348" s="105"/>
      <c r="J348" s="105"/>
      <c r="K348" s="105" t="str">
        <f t="shared" si="29"/>
        <v/>
      </c>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c r="AY348" s="105"/>
      <c r="AZ348" s="105"/>
      <c r="BA348" s="105"/>
      <c r="BB348" s="105"/>
      <c r="BC348" s="105"/>
      <c r="BD348" s="105"/>
    </row>
    <row r="349" spans="1:56" x14ac:dyDescent="0.35">
      <c r="A349" s="105"/>
      <c r="B349" s="105"/>
      <c r="C349" s="105"/>
      <c r="D349" s="139"/>
      <c r="E349" s="105"/>
      <c r="F349" s="105"/>
      <c r="G349" s="105"/>
      <c r="H349" s="105" t="str">
        <f t="shared" si="28"/>
        <v/>
      </c>
      <c r="I349" s="105"/>
      <c r="J349" s="105"/>
      <c r="K349" s="105" t="str">
        <f t="shared" si="29"/>
        <v/>
      </c>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c r="BA349" s="105"/>
      <c r="BB349" s="105"/>
      <c r="BC349" s="105"/>
      <c r="BD349" s="105"/>
    </row>
    <row r="350" spans="1:56" x14ac:dyDescent="0.35">
      <c r="A350" s="105"/>
      <c r="B350" s="105"/>
      <c r="C350" s="105"/>
      <c r="D350" s="139"/>
      <c r="E350" s="105"/>
      <c r="F350" s="105"/>
      <c r="G350" s="105"/>
      <c r="H350" s="105" t="str">
        <f t="shared" si="28"/>
        <v/>
      </c>
      <c r="I350" s="105"/>
      <c r="J350" s="105"/>
      <c r="K350" s="105" t="str">
        <f t="shared" si="29"/>
        <v/>
      </c>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row>
    <row r="351" spans="1:56" x14ac:dyDescent="0.35">
      <c r="A351" s="105"/>
      <c r="B351" s="105"/>
      <c r="C351" s="105"/>
      <c r="D351" s="139"/>
      <c r="E351" s="105"/>
      <c r="F351" s="105"/>
      <c r="G351" s="105"/>
      <c r="H351" s="105" t="str">
        <f t="shared" si="28"/>
        <v/>
      </c>
      <c r="I351" s="105"/>
      <c r="J351" s="105"/>
      <c r="K351" s="105" t="str">
        <f t="shared" si="29"/>
        <v/>
      </c>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c r="BA351" s="105"/>
      <c r="BB351" s="105"/>
      <c r="BC351" s="105"/>
      <c r="BD351" s="105"/>
    </row>
    <row r="352" spans="1:56" x14ac:dyDescent="0.35">
      <c r="A352" s="105"/>
      <c r="B352" s="105"/>
      <c r="C352" s="105"/>
      <c r="D352" s="139"/>
      <c r="E352" s="105"/>
      <c r="F352" s="105"/>
      <c r="G352" s="105"/>
      <c r="H352" s="105" t="str">
        <f t="shared" si="28"/>
        <v/>
      </c>
      <c r="I352" s="105"/>
      <c r="J352" s="105"/>
      <c r="K352" s="105" t="str">
        <f t="shared" si="29"/>
        <v/>
      </c>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c r="BA352" s="105"/>
      <c r="BB352" s="105"/>
      <c r="BC352" s="105"/>
      <c r="BD352" s="105"/>
    </row>
    <row r="353" spans="1:56" x14ac:dyDescent="0.35">
      <c r="A353" s="105"/>
      <c r="B353" s="105"/>
      <c r="C353" s="105"/>
      <c r="D353" s="139"/>
      <c r="E353" s="105"/>
      <c r="F353" s="105"/>
      <c r="G353" s="105"/>
      <c r="H353" s="105" t="str">
        <f t="shared" si="28"/>
        <v/>
      </c>
      <c r="I353" s="105"/>
      <c r="J353" s="105"/>
      <c r="K353" s="105" t="str">
        <f t="shared" si="29"/>
        <v/>
      </c>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row>
    <row r="354" spans="1:56" x14ac:dyDescent="0.35">
      <c r="A354" s="105"/>
      <c r="B354" s="105"/>
      <c r="C354" s="105"/>
      <c r="D354" s="139"/>
      <c r="E354" s="105"/>
      <c r="F354" s="105"/>
      <c r="G354" s="105"/>
      <c r="H354" s="105" t="str">
        <f t="shared" si="28"/>
        <v/>
      </c>
      <c r="I354" s="105"/>
      <c r="J354" s="105"/>
      <c r="K354" s="105" t="str">
        <f t="shared" si="29"/>
        <v/>
      </c>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c r="BA354" s="105"/>
      <c r="BB354" s="105"/>
      <c r="BC354" s="105"/>
      <c r="BD354" s="105"/>
    </row>
    <row r="355" spans="1:56" x14ac:dyDescent="0.35">
      <c r="A355" s="105"/>
      <c r="B355" s="105"/>
      <c r="C355" s="105"/>
      <c r="D355" s="139"/>
      <c r="E355" s="105"/>
      <c r="F355" s="105"/>
      <c r="G355" s="105"/>
      <c r="H355" s="105" t="str">
        <f t="shared" si="28"/>
        <v/>
      </c>
      <c r="I355" s="105"/>
      <c r="J355" s="105"/>
      <c r="K355" s="105" t="str">
        <f t="shared" si="29"/>
        <v/>
      </c>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c r="BA355" s="105"/>
      <c r="BB355" s="105"/>
      <c r="BC355" s="105"/>
      <c r="BD355" s="105"/>
    </row>
    <row r="356" spans="1:56" x14ac:dyDescent="0.35">
      <c r="A356" s="105"/>
      <c r="B356" s="105"/>
      <c r="C356" s="105"/>
      <c r="D356" s="139"/>
      <c r="E356" s="105"/>
      <c r="F356" s="105"/>
      <c r="G356" s="105"/>
      <c r="H356" s="105" t="str">
        <f t="shared" si="28"/>
        <v/>
      </c>
      <c r="I356" s="105"/>
      <c r="J356" s="105"/>
      <c r="K356" s="105" t="str">
        <f t="shared" si="29"/>
        <v/>
      </c>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c r="BA356" s="105"/>
      <c r="BB356" s="105"/>
      <c r="BC356" s="105"/>
      <c r="BD356" s="105"/>
    </row>
    <row r="357" spans="1:56" x14ac:dyDescent="0.35">
      <c r="A357" s="105"/>
      <c r="B357" s="105"/>
      <c r="C357" s="105"/>
      <c r="D357" s="139"/>
      <c r="E357" s="105"/>
      <c r="F357" s="105"/>
      <c r="G357" s="105"/>
      <c r="H357" s="105" t="str">
        <f t="shared" ref="H357:H420" si="30">IFERROR(VLOOKUP($G357,FacI,2,0),"")</f>
        <v/>
      </c>
      <c r="I357" s="105"/>
      <c r="J357" s="105"/>
      <c r="K357" s="105" t="str">
        <f t="shared" si="29"/>
        <v/>
      </c>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c r="BA357" s="105"/>
      <c r="BB357" s="105"/>
      <c r="BC357" s="105"/>
      <c r="BD357" s="105"/>
    </row>
    <row r="358" spans="1:56" x14ac:dyDescent="0.35">
      <c r="A358" s="105"/>
      <c r="B358" s="105"/>
      <c r="C358" s="105"/>
      <c r="D358" s="139"/>
      <c r="E358" s="105"/>
      <c r="F358" s="105"/>
      <c r="G358" s="105"/>
      <c r="H358" s="105" t="str">
        <f t="shared" si="30"/>
        <v/>
      </c>
      <c r="I358" s="105"/>
      <c r="J358" s="105"/>
      <c r="K358" s="105" t="str">
        <f t="shared" si="29"/>
        <v/>
      </c>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c r="AY358" s="105"/>
      <c r="AZ358" s="105"/>
      <c r="BA358" s="105"/>
      <c r="BB358" s="105"/>
      <c r="BC358" s="105"/>
      <c r="BD358" s="105"/>
    </row>
    <row r="359" spans="1:56" x14ac:dyDescent="0.35">
      <c r="A359" s="105"/>
      <c r="B359" s="105"/>
      <c r="C359" s="105"/>
      <c r="D359" s="139"/>
      <c r="E359" s="105"/>
      <c r="F359" s="105"/>
      <c r="G359" s="105"/>
      <c r="H359" s="105" t="str">
        <f t="shared" si="30"/>
        <v/>
      </c>
      <c r="I359" s="105"/>
      <c r="J359" s="105"/>
      <c r="K359" s="105" t="str">
        <f t="shared" ref="K359:K422" si="31">IFERROR(VLOOKUP($J358,Facin,2,0),"")</f>
        <v/>
      </c>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c r="AY359" s="105"/>
      <c r="AZ359" s="105"/>
      <c r="BA359" s="105"/>
      <c r="BB359" s="105"/>
      <c r="BC359" s="105"/>
      <c r="BD359" s="105"/>
    </row>
    <row r="360" spans="1:56" x14ac:dyDescent="0.35">
      <c r="A360" s="105"/>
      <c r="B360" s="105"/>
      <c r="C360" s="105"/>
      <c r="D360" s="139"/>
      <c r="E360" s="105"/>
      <c r="F360" s="105"/>
      <c r="G360" s="105"/>
      <c r="H360" s="105" t="str">
        <f t="shared" si="30"/>
        <v/>
      </c>
      <c r="I360" s="105"/>
      <c r="J360" s="105"/>
      <c r="K360" s="105" t="str">
        <f t="shared" si="31"/>
        <v/>
      </c>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c r="BA360" s="105"/>
      <c r="BB360" s="105"/>
      <c r="BC360" s="105"/>
      <c r="BD360" s="105"/>
    </row>
    <row r="361" spans="1:56" x14ac:dyDescent="0.35">
      <c r="A361" s="105"/>
      <c r="B361" s="105"/>
      <c r="C361" s="105"/>
      <c r="D361" s="139"/>
      <c r="E361" s="105"/>
      <c r="F361" s="105"/>
      <c r="G361" s="105"/>
      <c r="H361" s="105" t="str">
        <f t="shared" si="30"/>
        <v/>
      </c>
      <c r="I361" s="105"/>
      <c r="J361" s="105"/>
      <c r="K361" s="105" t="str">
        <f t="shared" si="31"/>
        <v/>
      </c>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5"/>
      <c r="BB361" s="105"/>
      <c r="BC361" s="105"/>
      <c r="BD361" s="105"/>
    </row>
    <row r="362" spans="1:56" x14ac:dyDescent="0.35">
      <c r="A362" s="105"/>
      <c r="B362" s="105"/>
      <c r="C362" s="105"/>
      <c r="D362" s="139"/>
      <c r="E362" s="105"/>
      <c r="F362" s="105"/>
      <c r="G362" s="105"/>
      <c r="H362" s="105" t="str">
        <f t="shared" si="30"/>
        <v/>
      </c>
      <c r="I362" s="105"/>
      <c r="J362" s="105"/>
      <c r="K362" s="105" t="str">
        <f t="shared" si="31"/>
        <v/>
      </c>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5"/>
      <c r="BB362" s="105"/>
      <c r="BC362" s="105"/>
      <c r="BD362" s="105"/>
    </row>
    <row r="363" spans="1:56" x14ac:dyDescent="0.35">
      <c r="A363" s="105"/>
      <c r="B363" s="105"/>
      <c r="C363" s="105"/>
      <c r="D363" s="139"/>
      <c r="E363" s="105"/>
      <c r="F363" s="105"/>
      <c r="G363" s="105"/>
      <c r="H363" s="105" t="str">
        <f t="shared" si="30"/>
        <v/>
      </c>
      <c r="I363" s="105"/>
      <c r="J363" s="105"/>
      <c r="K363" s="105" t="str">
        <f t="shared" si="31"/>
        <v/>
      </c>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c r="BA363" s="105"/>
      <c r="BB363" s="105"/>
      <c r="BC363" s="105"/>
      <c r="BD363" s="105"/>
    </row>
    <row r="364" spans="1:56" x14ac:dyDescent="0.35">
      <c r="A364" s="105"/>
      <c r="B364" s="105"/>
      <c r="C364" s="105"/>
      <c r="D364" s="139"/>
      <c r="E364" s="105"/>
      <c r="F364" s="105"/>
      <c r="G364" s="105"/>
      <c r="H364" s="105" t="str">
        <f t="shared" si="30"/>
        <v/>
      </c>
      <c r="I364" s="105"/>
      <c r="J364" s="105"/>
      <c r="K364" s="105" t="str">
        <f t="shared" si="31"/>
        <v/>
      </c>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c r="BA364" s="105"/>
      <c r="BB364" s="105"/>
      <c r="BC364" s="105"/>
      <c r="BD364" s="105"/>
    </row>
    <row r="365" spans="1:56" x14ac:dyDescent="0.35">
      <c r="A365" s="105"/>
      <c r="B365" s="105"/>
      <c r="C365" s="105"/>
      <c r="D365" s="139"/>
      <c r="E365" s="105"/>
      <c r="F365" s="105"/>
      <c r="G365" s="105"/>
      <c r="H365" s="105" t="str">
        <f t="shared" si="30"/>
        <v/>
      </c>
      <c r="I365" s="105"/>
      <c r="J365" s="105"/>
      <c r="K365" s="105" t="str">
        <f t="shared" si="31"/>
        <v/>
      </c>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5"/>
      <c r="BB365" s="105"/>
      <c r="BC365" s="105"/>
      <c r="BD365" s="105"/>
    </row>
    <row r="366" spans="1:56" x14ac:dyDescent="0.35">
      <c r="A366" s="105"/>
      <c r="B366" s="105"/>
      <c r="C366" s="105"/>
      <c r="D366" s="139"/>
      <c r="E366" s="105"/>
      <c r="F366" s="105"/>
      <c r="G366" s="105"/>
      <c r="H366" s="105" t="str">
        <f t="shared" si="30"/>
        <v/>
      </c>
      <c r="I366" s="105"/>
      <c r="J366" s="105"/>
      <c r="K366" s="105" t="str">
        <f t="shared" si="31"/>
        <v/>
      </c>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105"/>
    </row>
    <row r="367" spans="1:56" x14ac:dyDescent="0.35">
      <c r="A367" s="105"/>
      <c r="B367" s="105"/>
      <c r="C367" s="105"/>
      <c r="D367" s="139"/>
      <c r="E367" s="105"/>
      <c r="F367" s="105"/>
      <c r="G367" s="105"/>
      <c r="H367" s="105" t="str">
        <f t="shared" si="30"/>
        <v/>
      </c>
      <c r="I367" s="105"/>
      <c r="J367" s="105"/>
      <c r="K367" s="105" t="str">
        <f t="shared" si="31"/>
        <v/>
      </c>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5"/>
      <c r="BB367" s="105"/>
      <c r="BC367" s="105"/>
      <c r="BD367" s="105"/>
    </row>
    <row r="368" spans="1:56" x14ac:dyDescent="0.35">
      <c r="A368" s="105"/>
      <c r="B368" s="105"/>
      <c r="C368" s="105"/>
      <c r="D368" s="139"/>
      <c r="E368" s="105"/>
      <c r="F368" s="105"/>
      <c r="G368" s="105"/>
      <c r="H368" s="105" t="str">
        <f t="shared" si="30"/>
        <v/>
      </c>
      <c r="I368" s="105"/>
      <c r="J368" s="105"/>
      <c r="K368" s="105" t="str">
        <f t="shared" si="31"/>
        <v/>
      </c>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5"/>
      <c r="BB368" s="105"/>
      <c r="BC368" s="105"/>
      <c r="BD368" s="105"/>
    </row>
    <row r="369" spans="1:56" x14ac:dyDescent="0.35">
      <c r="A369" s="105"/>
      <c r="B369" s="105"/>
      <c r="C369" s="105"/>
      <c r="D369" s="139"/>
      <c r="E369" s="105"/>
      <c r="F369" s="105"/>
      <c r="G369" s="105"/>
      <c r="H369" s="105" t="str">
        <f t="shared" si="30"/>
        <v/>
      </c>
      <c r="I369" s="105"/>
      <c r="J369" s="105"/>
      <c r="K369" s="105" t="str">
        <f t="shared" si="31"/>
        <v/>
      </c>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5"/>
      <c r="BB369" s="105"/>
      <c r="BC369" s="105"/>
      <c r="BD369" s="105"/>
    </row>
    <row r="370" spans="1:56" x14ac:dyDescent="0.35">
      <c r="A370" s="105"/>
      <c r="B370" s="105"/>
      <c r="C370" s="105"/>
      <c r="D370" s="139"/>
      <c r="E370" s="105"/>
      <c r="F370" s="105"/>
      <c r="G370" s="105"/>
      <c r="H370" s="105" t="str">
        <f t="shared" si="30"/>
        <v/>
      </c>
      <c r="I370" s="105"/>
      <c r="J370" s="105"/>
      <c r="K370" s="105" t="str">
        <f t="shared" si="31"/>
        <v/>
      </c>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c r="BA370" s="105"/>
      <c r="BB370" s="105"/>
      <c r="BC370" s="105"/>
      <c r="BD370" s="105"/>
    </row>
    <row r="371" spans="1:56" x14ac:dyDescent="0.35">
      <c r="A371" s="105"/>
      <c r="B371" s="105"/>
      <c r="C371" s="105"/>
      <c r="D371" s="139"/>
      <c r="E371" s="105"/>
      <c r="F371" s="105"/>
      <c r="G371" s="105"/>
      <c r="H371" s="105" t="str">
        <f t="shared" si="30"/>
        <v/>
      </c>
      <c r="I371" s="105"/>
      <c r="J371" s="105"/>
      <c r="K371" s="105" t="str">
        <f t="shared" si="31"/>
        <v/>
      </c>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5"/>
      <c r="BB371" s="105"/>
      <c r="BC371" s="105"/>
      <c r="BD371" s="105"/>
    </row>
    <row r="372" spans="1:56" x14ac:dyDescent="0.35">
      <c r="A372" s="105"/>
      <c r="B372" s="105"/>
      <c r="C372" s="105"/>
      <c r="D372" s="139"/>
      <c r="E372" s="105"/>
      <c r="F372" s="105"/>
      <c r="G372" s="105"/>
      <c r="H372" s="105" t="str">
        <f t="shared" si="30"/>
        <v/>
      </c>
      <c r="I372" s="105"/>
      <c r="J372" s="105"/>
      <c r="K372" s="105" t="str">
        <f t="shared" si="31"/>
        <v/>
      </c>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c r="AY372" s="105"/>
      <c r="AZ372" s="105"/>
      <c r="BA372" s="105"/>
      <c r="BB372" s="105"/>
      <c r="BC372" s="105"/>
      <c r="BD372" s="105"/>
    </row>
    <row r="373" spans="1:56" x14ac:dyDescent="0.35">
      <c r="A373" s="105"/>
      <c r="B373" s="105"/>
      <c r="C373" s="105"/>
      <c r="D373" s="139"/>
      <c r="E373" s="105"/>
      <c r="F373" s="105"/>
      <c r="G373" s="105"/>
      <c r="H373" s="105" t="str">
        <f t="shared" si="30"/>
        <v/>
      </c>
      <c r="I373" s="105"/>
      <c r="J373" s="105"/>
      <c r="K373" s="105" t="str">
        <f t="shared" si="31"/>
        <v/>
      </c>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c r="BA373" s="105"/>
      <c r="BB373" s="105"/>
      <c r="BC373" s="105"/>
      <c r="BD373" s="105"/>
    </row>
    <row r="374" spans="1:56" x14ac:dyDescent="0.35">
      <c r="A374" s="105"/>
      <c r="B374" s="105"/>
      <c r="C374" s="105"/>
      <c r="D374" s="139"/>
      <c r="E374" s="105"/>
      <c r="F374" s="105"/>
      <c r="G374" s="105"/>
      <c r="H374" s="105" t="str">
        <f t="shared" si="30"/>
        <v/>
      </c>
      <c r="I374" s="105"/>
      <c r="J374" s="105"/>
      <c r="K374" s="105" t="str">
        <f t="shared" si="31"/>
        <v/>
      </c>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row>
    <row r="375" spans="1:56" x14ac:dyDescent="0.35">
      <c r="A375" s="105"/>
      <c r="B375" s="105"/>
      <c r="C375" s="105"/>
      <c r="D375" s="139"/>
      <c r="E375" s="105"/>
      <c r="F375" s="105"/>
      <c r="G375" s="105"/>
      <c r="H375" s="105" t="str">
        <f t="shared" si="30"/>
        <v/>
      </c>
      <c r="I375" s="105"/>
      <c r="J375" s="105"/>
      <c r="K375" s="105" t="str">
        <f t="shared" si="31"/>
        <v/>
      </c>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row>
    <row r="376" spans="1:56" x14ac:dyDescent="0.35">
      <c r="A376" s="105"/>
      <c r="B376" s="105"/>
      <c r="C376" s="105"/>
      <c r="D376" s="139"/>
      <c r="E376" s="105"/>
      <c r="F376" s="105"/>
      <c r="G376" s="105"/>
      <c r="H376" s="105" t="str">
        <f t="shared" si="30"/>
        <v/>
      </c>
      <c r="I376" s="105"/>
      <c r="J376" s="105"/>
      <c r="K376" s="105" t="str">
        <f t="shared" si="31"/>
        <v/>
      </c>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c r="AY376" s="105"/>
      <c r="AZ376" s="105"/>
      <c r="BA376" s="105"/>
      <c r="BB376" s="105"/>
      <c r="BC376" s="105"/>
      <c r="BD376" s="105"/>
    </row>
    <row r="377" spans="1:56" x14ac:dyDescent="0.35">
      <c r="A377" s="105"/>
      <c r="B377" s="105"/>
      <c r="C377" s="105"/>
      <c r="D377" s="139"/>
      <c r="E377" s="105"/>
      <c r="F377" s="105"/>
      <c r="G377" s="105"/>
      <c r="H377" s="105" t="str">
        <f t="shared" si="30"/>
        <v/>
      </c>
      <c r="I377" s="105"/>
      <c r="J377" s="105"/>
      <c r="K377" s="105" t="str">
        <f t="shared" si="31"/>
        <v/>
      </c>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c r="BA377" s="105"/>
      <c r="BB377" s="105"/>
      <c r="BC377" s="105"/>
      <c r="BD377" s="105"/>
    </row>
    <row r="378" spans="1:56" x14ac:dyDescent="0.35">
      <c r="A378" s="105"/>
      <c r="B378" s="105"/>
      <c r="C378" s="105"/>
      <c r="D378" s="139"/>
      <c r="E378" s="105"/>
      <c r="F378" s="105"/>
      <c r="G378" s="105"/>
      <c r="H378" s="105" t="str">
        <f t="shared" si="30"/>
        <v/>
      </c>
      <c r="I378" s="105"/>
      <c r="J378" s="105"/>
      <c r="K378" s="105" t="str">
        <f t="shared" si="31"/>
        <v/>
      </c>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c r="AY378" s="105"/>
      <c r="AZ378" s="105"/>
      <c r="BA378" s="105"/>
      <c r="BB378" s="105"/>
      <c r="BC378" s="105"/>
      <c r="BD378" s="105"/>
    </row>
    <row r="379" spans="1:56" x14ac:dyDescent="0.35">
      <c r="A379" s="105"/>
      <c r="B379" s="105"/>
      <c r="C379" s="105"/>
      <c r="D379" s="139"/>
      <c r="E379" s="105"/>
      <c r="F379" s="105"/>
      <c r="G379" s="105"/>
      <c r="H379" s="105" t="str">
        <f t="shared" si="30"/>
        <v/>
      </c>
      <c r="I379" s="105"/>
      <c r="J379" s="105"/>
      <c r="K379" s="105" t="str">
        <f t="shared" si="31"/>
        <v/>
      </c>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c r="AY379" s="105"/>
      <c r="AZ379" s="105"/>
      <c r="BA379" s="105"/>
      <c r="BB379" s="105"/>
      <c r="BC379" s="105"/>
      <c r="BD379" s="105"/>
    </row>
    <row r="380" spans="1:56" x14ac:dyDescent="0.35">
      <c r="A380" s="105"/>
      <c r="B380" s="105"/>
      <c r="C380" s="105"/>
      <c r="D380" s="139"/>
      <c r="E380" s="105"/>
      <c r="F380" s="105"/>
      <c r="G380" s="105"/>
      <c r="H380" s="105" t="str">
        <f t="shared" si="30"/>
        <v/>
      </c>
      <c r="I380" s="105"/>
      <c r="J380" s="105"/>
      <c r="K380" s="105" t="str">
        <f t="shared" si="31"/>
        <v/>
      </c>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c r="BA380" s="105"/>
      <c r="BB380" s="105"/>
      <c r="BC380" s="105"/>
      <c r="BD380" s="105"/>
    </row>
    <row r="381" spans="1:56" x14ac:dyDescent="0.35">
      <c r="A381" s="105"/>
      <c r="B381" s="105"/>
      <c r="C381" s="105"/>
      <c r="D381" s="139"/>
      <c r="E381" s="105"/>
      <c r="F381" s="105"/>
      <c r="G381" s="105"/>
      <c r="H381" s="105" t="str">
        <f t="shared" si="30"/>
        <v/>
      </c>
      <c r="I381" s="105"/>
      <c r="J381" s="105"/>
      <c r="K381" s="105" t="str">
        <f t="shared" si="31"/>
        <v/>
      </c>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c r="AY381" s="105"/>
      <c r="AZ381" s="105"/>
      <c r="BA381" s="105"/>
      <c r="BB381" s="105"/>
      <c r="BC381" s="105"/>
      <c r="BD381" s="105"/>
    </row>
    <row r="382" spans="1:56" x14ac:dyDescent="0.35">
      <c r="A382" s="105"/>
      <c r="B382" s="105"/>
      <c r="C382" s="105"/>
      <c r="D382" s="139"/>
      <c r="E382" s="105"/>
      <c r="F382" s="105"/>
      <c r="G382" s="105"/>
      <c r="H382" s="105" t="str">
        <f t="shared" si="30"/>
        <v/>
      </c>
      <c r="I382" s="105"/>
      <c r="J382" s="105"/>
      <c r="K382" s="105" t="str">
        <f t="shared" si="31"/>
        <v/>
      </c>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c r="BA382" s="105"/>
      <c r="BB382" s="105"/>
      <c r="BC382" s="105"/>
      <c r="BD382" s="105"/>
    </row>
    <row r="383" spans="1:56" x14ac:dyDescent="0.35">
      <c r="A383" s="105"/>
      <c r="B383" s="105"/>
      <c r="C383" s="105"/>
      <c r="D383" s="139"/>
      <c r="E383" s="105"/>
      <c r="F383" s="105"/>
      <c r="G383" s="105"/>
      <c r="H383" s="105" t="str">
        <f t="shared" si="30"/>
        <v/>
      </c>
      <c r="I383" s="105"/>
      <c r="J383" s="105"/>
      <c r="K383" s="105" t="str">
        <f t="shared" si="31"/>
        <v/>
      </c>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row>
    <row r="384" spans="1:56" x14ac:dyDescent="0.35">
      <c r="A384" s="105"/>
      <c r="B384" s="105"/>
      <c r="C384" s="105"/>
      <c r="D384" s="139"/>
      <c r="E384" s="105"/>
      <c r="F384" s="105"/>
      <c r="G384" s="105"/>
      <c r="H384" s="105" t="str">
        <f t="shared" si="30"/>
        <v/>
      </c>
      <c r="I384" s="105"/>
      <c r="J384" s="105"/>
      <c r="K384" s="105" t="str">
        <f t="shared" si="31"/>
        <v/>
      </c>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c r="BA384" s="105"/>
      <c r="BB384" s="105"/>
      <c r="BC384" s="105"/>
      <c r="BD384" s="105"/>
    </row>
    <row r="385" spans="1:56" x14ac:dyDescent="0.35">
      <c r="A385" s="105"/>
      <c r="B385" s="105"/>
      <c r="C385" s="105"/>
      <c r="D385" s="139"/>
      <c r="E385" s="105"/>
      <c r="F385" s="105"/>
      <c r="G385" s="105"/>
      <c r="H385" s="105" t="str">
        <f t="shared" si="30"/>
        <v/>
      </c>
      <c r="I385" s="105"/>
      <c r="J385" s="105"/>
      <c r="K385" s="105" t="str">
        <f t="shared" si="31"/>
        <v/>
      </c>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c r="AY385" s="105"/>
      <c r="AZ385" s="105"/>
      <c r="BA385" s="105"/>
      <c r="BB385" s="105"/>
      <c r="BC385" s="105"/>
      <c r="BD385" s="105"/>
    </row>
    <row r="386" spans="1:56" x14ac:dyDescent="0.35">
      <c r="A386" s="105"/>
      <c r="B386" s="105"/>
      <c r="C386" s="105"/>
      <c r="D386" s="139"/>
      <c r="E386" s="105"/>
      <c r="F386" s="105"/>
      <c r="G386" s="105"/>
      <c r="H386" s="105" t="str">
        <f t="shared" si="30"/>
        <v/>
      </c>
      <c r="I386" s="105"/>
      <c r="J386" s="105"/>
      <c r="K386" s="105" t="str">
        <f t="shared" si="31"/>
        <v/>
      </c>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c r="BA386" s="105"/>
      <c r="BB386" s="105"/>
      <c r="BC386" s="105"/>
      <c r="BD386" s="105"/>
    </row>
    <row r="387" spans="1:56" x14ac:dyDescent="0.35">
      <c r="A387" s="105"/>
      <c r="B387" s="105"/>
      <c r="C387" s="105"/>
      <c r="D387" s="139"/>
      <c r="E387" s="105"/>
      <c r="F387" s="105"/>
      <c r="G387" s="105"/>
      <c r="H387" s="105" t="str">
        <f t="shared" si="30"/>
        <v/>
      </c>
      <c r="I387" s="105"/>
      <c r="J387" s="105"/>
      <c r="K387" s="105" t="str">
        <f t="shared" si="31"/>
        <v/>
      </c>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c r="BA387" s="105"/>
      <c r="BB387" s="105"/>
      <c r="BC387" s="105"/>
      <c r="BD387" s="105"/>
    </row>
    <row r="388" spans="1:56" x14ac:dyDescent="0.35">
      <c r="A388" s="105"/>
      <c r="B388" s="105"/>
      <c r="C388" s="105"/>
      <c r="D388" s="139"/>
      <c r="E388" s="105"/>
      <c r="F388" s="105"/>
      <c r="G388" s="105"/>
      <c r="H388" s="105" t="str">
        <f t="shared" si="30"/>
        <v/>
      </c>
      <c r="I388" s="105"/>
      <c r="J388" s="105"/>
      <c r="K388" s="105" t="str">
        <f t="shared" si="31"/>
        <v/>
      </c>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c r="BA388" s="105"/>
      <c r="BB388" s="105"/>
      <c r="BC388" s="105"/>
      <c r="BD388" s="105"/>
    </row>
    <row r="389" spans="1:56" x14ac:dyDescent="0.35">
      <c r="A389" s="105"/>
      <c r="B389" s="105"/>
      <c r="C389" s="105"/>
      <c r="D389" s="139"/>
      <c r="E389" s="105"/>
      <c r="F389" s="105"/>
      <c r="G389" s="105"/>
      <c r="H389" s="105" t="str">
        <f t="shared" si="30"/>
        <v/>
      </c>
      <c r="I389" s="105"/>
      <c r="J389" s="105"/>
      <c r="K389" s="105" t="str">
        <f t="shared" si="31"/>
        <v/>
      </c>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c r="BA389" s="105"/>
      <c r="BB389" s="105"/>
      <c r="BC389" s="105"/>
      <c r="BD389" s="105"/>
    </row>
    <row r="390" spans="1:56" x14ac:dyDescent="0.35">
      <c r="A390" s="105"/>
      <c r="B390" s="105"/>
      <c r="C390" s="105"/>
      <c r="D390" s="139"/>
      <c r="E390" s="105"/>
      <c r="F390" s="105"/>
      <c r="G390" s="105"/>
      <c r="H390" s="105" t="str">
        <f t="shared" si="30"/>
        <v/>
      </c>
      <c r="I390" s="105"/>
      <c r="J390" s="105"/>
      <c r="K390" s="105" t="str">
        <f t="shared" si="31"/>
        <v/>
      </c>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c r="BA390" s="105"/>
      <c r="BB390" s="105"/>
      <c r="BC390" s="105"/>
      <c r="BD390" s="105"/>
    </row>
    <row r="391" spans="1:56" x14ac:dyDescent="0.35">
      <c r="A391" s="105"/>
      <c r="B391" s="105"/>
      <c r="C391" s="105"/>
      <c r="D391" s="139"/>
      <c r="E391" s="105"/>
      <c r="F391" s="105"/>
      <c r="G391" s="105"/>
      <c r="H391" s="105" t="str">
        <f t="shared" si="30"/>
        <v/>
      </c>
      <c r="I391" s="105"/>
      <c r="J391" s="105"/>
      <c r="K391" s="105" t="str">
        <f t="shared" si="31"/>
        <v/>
      </c>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c r="BA391" s="105"/>
      <c r="BB391" s="105"/>
      <c r="BC391" s="105"/>
      <c r="BD391" s="105"/>
    </row>
    <row r="392" spans="1:56" x14ac:dyDescent="0.35">
      <c r="A392" s="105"/>
      <c r="B392" s="105"/>
      <c r="C392" s="105"/>
      <c r="D392" s="139"/>
      <c r="E392" s="105"/>
      <c r="F392" s="105"/>
      <c r="G392" s="105"/>
      <c r="H392" s="105" t="str">
        <f t="shared" si="30"/>
        <v/>
      </c>
      <c r="I392" s="105"/>
      <c r="J392" s="105"/>
      <c r="K392" s="105" t="str">
        <f t="shared" si="31"/>
        <v/>
      </c>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c r="BA392" s="105"/>
      <c r="BB392" s="105"/>
      <c r="BC392" s="105"/>
      <c r="BD392" s="105"/>
    </row>
    <row r="393" spans="1:56" x14ac:dyDescent="0.35">
      <c r="A393" s="105"/>
      <c r="B393" s="105"/>
      <c r="C393" s="105"/>
      <c r="D393" s="139"/>
      <c r="E393" s="105"/>
      <c r="F393" s="105"/>
      <c r="G393" s="105"/>
      <c r="H393" s="105" t="str">
        <f t="shared" si="30"/>
        <v/>
      </c>
      <c r="I393" s="105"/>
      <c r="J393" s="105"/>
      <c r="K393" s="105" t="str">
        <f t="shared" si="31"/>
        <v/>
      </c>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c r="BA393" s="105"/>
      <c r="BB393" s="105"/>
      <c r="BC393" s="105"/>
      <c r="BD393" s="105"/>
    </row>
    <row r="394" spans="1:56" x14ac:dyDescent="0.35">
      <c r="A394" s="105"/>
      <c r="B394" s="105"/>
      <c r="C394" s="105"/>
      <c r="D394" s="139"/>
      <c r="E394" s="105"/>
      <c r="F394" s="105"/>
      <c r="G394" s="105"/>
      <c r="H394" s="105" t="str">
        <f t="shared" si="30"/>
        <v/>
      </c>
      <c r="I394" s="105"/>
      <c r="J394" s="105"/>
      <c r="K394" s="105" t="str">
        <f t="shared" si="31"/>
        <v/>
      </c>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c r="BA394" s="105"/>
      <c r="BB394" s="105"/>
      <c r="BC394" s="105"/>
      <c r="BD394" s="105"/>
    </row>
    <row r="395" spans="1:56" x14ac:dyDescent="0.35">
      <c r="A395" s="105"/>
      <c r="B395" s="105"/>
      <c r="C395" s="105"/>
      <c r="D395" s="139"/>
      <c r="E395" s="105"/>
      <c r="F395" s="105"/>
      <c r="G395" s="105"/>
      <c r="H395" s="105" t="str">
        <f t="shared" si="30"/>
        <v/>
      </c>
      <c r="I395" s="105"/>
      <c r="J395" s="105"/>
      <c r="K395" s="105" t="str">
        <f t="shared" si="31"/>
        <v/>
      </c>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c r="BA395" s="105"/>
      <c r="BB395" s="105"/>
      <c r="BC395" s="105"/>
      <c r="BD395" s="105"/>
    </row>
    <row r="396" spans="1:56" x14ac:dyDescent="0.35">
      <c r="A396" s="105"/>
      <c r="B396" s="105"/>
      <c r="C396" s="105"/>
      <c r="D396" s="139"/>
      <c r="E396" s="105"/>
      <c r="F396" s="105"/>
      <c r="G396" s="105"/>
      <c r="H396" s="105" t="str">
        <f t="shared" si="30"/>
        <v/>
      </c>
      <c r="I396" s="105"/>
      <c r="J396" s="105"/>
      <c r="K396" s="105" t="str">
        <f t="shared" si="31"/>
        <v/>
      </c>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c r="AY396" s="105"/>
      <c r="AZ396" s="105"/>
      <c r="BA396" s="105"/>
      <c r="BB396" s="105"/>
      <c r="BC396" s="105"/>
      <c r="BD396" s="105"/>
    </row>
    <row r="397" spans="1:56" x14ac:dyDescent="0.35">
      <c r="A397" s="105"/>
      <c r="B397" s="105"/>
      <c r="C397" s="105"/>
      <c r="D397" s="139"/>
      <c r="E397" s="105"/>
      <c r="F397" s="105"/>
      <c r="G397" s="105"/>
      <c r="H397" s="105" t="str">
        <f t="shared" si="30"/>
        <v/>
      </c>
      <c r="I397" s="105"/>
      <c r="J397" s="105"/>
      <c r="K397" s="105" t="str">
        <f t="shared" si="31"/>
        <v/>
      </c>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c r="AY397" s="105"/>
      <c r="AZ397" s="105"/>
      <c r="BA397" s="105"/>
      <c r="BB397" s="105"/>
      <c r="BC397" s="105"/>
      <c r="BD397" s="105"/>
    </row>
    <row r="398" spans="1:56" x14ac:dyDescent="0.35">
      <c r="A398" s="105"/>
      <c r="B398" s="105"/>
      <c r="C398" s="105"/>
      <c r="D398" s="139"/>
      <c r="E398" s="105"/>
      <c r="F398" s="105"/>
      <c r="G398" s="105"/>
      <c r="H398" s="105" t="str">
        <f t="shared" si="30"/>
        <v/>
      </c>
      <c r="I398" s="105"/>
      <c r="J398" s="105"/>
      <c r="K398" s="105" t="str">
        <f t="shared" si="31"/>
        <v/>
      </c>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c r="AY398" s="105"/>
      <c r="AZ398" s="105"/>
      <c r="BA398" s="105"/>
      <c r="BB398" s="105"/>
      <c r="BC398" s="105"/>
      <c r="BD398" s="105"/>
    </row>
    <row r="399" spans="1:56" x14ac:dyDescent="0.35">
      <c r="A399" s="105"/>
      <c r="B399" s="105"/>
      <c r="C399" s="105"/>
      <c r="D399" s="139"/>
      <c r="E399" s="105"/>
      <c r="F399" s="105"/>
      <c r="G399" s="105"/>
      <c r="H399" s="105" t="str">
        <f t="shared" si="30"/>
        <v/>
      </c>
      <c r="I399" s="105"/>
      <c r="J399" s="105"/>
      <c r="K399" s="105" t="str">
        <f t="shared" si="31"/>
        <v/>
      </c>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c r="AY399" s="105"/>
      <c r="AZ399" s="105"/>
      <c r="BA399" s="105"/>
      <c r="BB399" s="105"/>
      <c r="BC399" s="105"/>
      <c r="BD399" s="105"/>
    </row>
    <row r="400" spans="1:56" x14ac:dyDescent="0.35">
      <c r="A400" s="105"/>
      <c r="B400" s="105"/>
      <c r="C400" s="105"/>
      <c r="D400" s="139"/>
      <c r="E400" s="105"/>
      <c r="F400" s="105"/>
      <c r="G400" s="105"/>
      <c r="H400" s="105" t="str">
        <f t="shared" si="30"/>
        <v/>
      </c>
      <c r="I400" s="105"/>
      <c r="J400" s="105"/>
      <c r="K400" s="105" t="str">
        <f t="shared" si="31"/>
        <v/>
      </c>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c r="AY400" s="105"/>
      <c r="AZ400" s="105"/>
      <c r="BA400" s="105"/>
      <c r="BB400" s="105"/>
      <c r="BC400" s="105"/>
      <c r="BD400" s="105"/>
    </row>
    <row r="401" spans="1:56" x14ac:dyDescent="0.35">
      <c r="A401" s="105"/>
      <c r="B401" s="105"/>
      <c r="C401" s="105"/>
      <c r="D401" s="139"/>
      <c r="E401" s="105"/>
      <c r="F401" s="105"/>
      <c r="G401" s="105"/>
      <c r="H401" s="105" t="str">
        <f t="shared" si="30"/>
        <v/>
      </c>
      <c r="I401" s="105"/>
      <c r="J401" s="105"/>
      <c r="K401" s="105" t="str">
        <f t="shared" si="31"/>
        <v/>
      </c>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c r="AY401" s="105"/>
      <c r="AZ401" s="105"/>
      <c r="BA401" s="105"/>
      <c r="BB401" s="105"/>
      <c r="BC401" s="105"/>
      <c r="BD401" s="105"/>
    </row>
    <row r="402" spans="1:56" x14ac:dyDescent="0.35">
      <c r="A402" s="105"/>
      <c r="B402" s="105"/>
      <c r="C402" s="105"/>
      <c r="D402" s="139"/>
      <c r="E402" s="105"/>
      <c r="F402" s="105"/>
      <c r="G402" s="105"/>
      <c r="H402" s="105" t="str">
        <f t="shared" si="30"/>
        <v/>
      </c>
      <c r="I402" s="105"/>
      <c r="J402" s="105"/>
      <c r="K402" s="105" t="str">
        <f t="shared" si="31"/>
        <v/>
      </c>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c r="AY402" s="105"/>
      <c r="AZ402" s="105"/>
      <c r="BA402" s="105"/>
      <c r="BB402" s="105"/>
      <c r="BC402" s="105"/>
      <c r="BD402" s="105"/>
    </row>
    <row r="403" spans="1:56" x14ac:dyDescent="0.35">
      <c r="A403" s="105"/>
      <c r="B403" s="105"/>
      <c r="C403" s="105"/>
      <c r="D403" s="139"/>
      <c r="E403" s="105"/>
      <c r="F403" s="105"/>
      <c r="G403" s="105"/>
      <c r="H403" s="105" t="str">
        <f t="shared" si="30"/>
        <v/>
      </c>
      <c r="I403" s="105"/>
      <c r="J403" s="105"/>
      <c r="K403" s="105" t="str">
        <f t="shared" si="31"/>
        <v/>
      </c>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c r="AY403" s="105"/>
      <c r="AZ403" s="105"/>
      <c r="BA403" s="105"/>
      <c r="BB403" s="105"/>
      <c r="BC403" s="105"/>
      <c r="BD403" s="105"/>
    </row>
    <row r="404" spans="1:56" x14ac:dyDescent="0.35">
      <c r="A404" s="105"/>
      <c r="B404" s="105"/>
      <c r="C404" s="105"/>
      <c r="D404" s="139"/>
      <c r="E404" s="105"/>
      <c r="F404" s="105"/>
      <c r="G404" s="105"/>
      <c r="H404" s="105" t="str">
        <f t="shared" si="30"/>
        <v/>
      </c>
      <c r="I404" s="105"/>
      <c r="J404" s="105"/>
      <c r="K404" s="105" t="str">
        <f t="shared" si="31"/>
        <v/>
      </c>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c r="AY404" s="105"/>
      <c r="AZ404" s="105"/>
      <c r="BA404" s="105"/>
      <c r="BB404" s="105"/>
      <c r="BC404" s="105"/>
      <c r="BD404" s="105"/>
    </row>
    <row r="405" spans="1:56" x14ac:dyDescent="0.35">
      <c r="A405" s="105"/>
      <c r="B405" s="105"/>
      <c r="C405" s="105"/>
      <c r="D405" s="139"/>
      <c r="E405" s="105"/>
      <c r="F405" s="105"/>
      <c r="G405" s="105"/>
      <c r="H405" s="105" t="str">
        <f t="shared" si="30"/>
        <v/>
      </c>
      <c r="I405" s="105"/>
      <c r="J405" s="105"/>
      <c r="K405" s="105" t="str">
        <f t="shared" si="31"/>
        <v/>
      </c>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c r="AY405" s="105"/>
      <c r="AZ405" s="105"/>
      <c r="BA405" s="105"/>
      <c r="BB405" s="105"/>
      <c r="BC405" s="105"/>
      <c r="BD405" s="105"/>
    </row>
    <row r="406" spans="1:56" x14ac:dyDescent="0.35">
      <c r="A406" s="105"/>
      <c r="B406" s="105"/>
      <c r="C406" s="105"/>
      <c r="D406" s="139"/>
      <c r="E406" s="105"/>
      <c r="F406" s="105"/>
      <c r="G406" s="105"/>
      <c r="H406" s="105" t="str">
        <f t="shared" si="30"/>
        <v/>
      </c>
      <c r="I406" s="105"/>
      <c r="J406" s="105"/>
      <c r="K406" s="105" t="str">
        <f t="shared" si="31"/>
        <v/>
      </c>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c r="AY406" s="105"/>
      <c r="AZ406" s="105"/>
      <c r="BA406" s="105"/>
      <c r="BB406" s="105"/>
      <c r="BC406" s="105"/>
      <c r="BD406" s="105"/>
    </row>
    <row r="407" spans="1:56" x14ac:dyDescent="0.35">
      <c r="A407" s="105"/>
      <c r="B407" s="105"/>
      <c r="C407" s="105"/>
      <c r="D407" s="139"/>
      <c r="E407" s="105"/>
      <c r="F407" s="105"/>
      <c r="G407" s="105"/>
      <c r="H407" s="105" t="str">
        <f t="shared" si="30"/>
        <v/>
      </c>
      <c r="I407" s="105"/>
      <c r="J407" s="105"/>
      <c r="K407" s="105" t="str">
        <f t="shared" si="31"/>
        <v/>
      </c>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c r="AY407" s="105"/>
      <c r="AZ407" s="105"/>
      <c r="BA407" s="105"/>
      <c r="BB407" s="105"/>
      <c r="BC407" s="105"/>
      <c r="BD407" s="105"/>
    </row>
    <row r="408" spans="1:56" x14ac:dyDescent="0.35">
      <c r="A408" s="105"/>
      <c r="B408" s="105"/>
      <c r="C408" s="105"/>
      <c r="D408" s="139"/>
      <c r="E408" s="105"/>
      <c r="F408" s="105"/>
      <c r="G408" s="105"/>
      <c r="H408" s="105" t="str">
        <f t="shared" si="30"/>
        <v/>
      </c>
      <c r="I408" s="105"/>
      <c r="J408" s="105"/>
      <c r="K408" s="105" t="str">
        <f t="shared" si="31"/>
        <v/>
      </c>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c r="AY408" s="105"/>
      <c r="AZ408" s="105"/>
      <c r="BA408" s="105"/>
      <c r="BB408" s="105"/>
      <c r="BC408" s="105"/>
      <c r="BD408" s="105"/>
    </row>
    <row r="409" spans="1:56" x14ac:dyDescent="0.35">
      <c r="A409" s="105"/>
      <c r="B409" s="105"/>
      <c r="C409" s="105"/>
      <c r="D409" s="139"/>
      <c r="E409" s="105"/>
      <c r="F409" s="105"/>
      <c r="G409" s="105"/>
      <c r="H409" s="105" t="str">
        <f t="shared" si="30"/>
        <v/>
      </c>
      <c r="I409" s="105"/>
      <c r="J409" s="105"/>
      <c r="K409" s="105" t="str">
        <f t="shared" si="31"/>
        <v/>
      </c>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c r="AY409" s="105"/>
      <c r="AZ409" s="105"/>
      <c r="BA409" s="105"/>
      <c r="BB409" s="105"/>
      <c r="BC409" s="105"/>
      <c r="BD409" s="105"/>
    </row>
    <row r="410" spans="1:56" x14ac:dyDescent="0.35">
      <c r="A410" s="105"/>
      <c r="B410" s="105"/>
      <c r="C410" s="105"/>
      <c r="D410" s="139"/>
      <c r="E410" s="105"/>
      <c r="F410" s="105"/>
      <c r="G410" s="105"/>
      <c r="H410" s="105" t="str">
        <f t="shared" si="30"/>
        <v/>
      </c>
      <c r="I410" s="105"/>
      <c r="J410" s="105"/>
      <c r="K410" s="105" t="str">
        <f t="shared" si="31"/>
        <v/>
      </c>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c r="AY410" s="105"/>
      <c r="AZ410" s="105"/>
      <c r="BA410" s="105"/>
      <c r="BB410" s="105"/>
      <c r="BC410" s="105"/>
      <c r="BD410" s="105"/>
    </row>
    <row r="411" spans="1:56" x14ac:dyDescent="0.35">
      <c r="A411" s="105"/>
      <c r="B411" s="105"/>
      <c r="C411" s="105"/>
      <c r="D411" s="139"/>
      <c r="E411" s="105"/>
      <c r="F411" s="105"/>
      <c r="G411" s="105"/>
      <c r="H411" s="105" t="str">
        <f t="shared" si="30"/>
        <v/>
      </c>
      <c r="I411" s="105"/>
      <c r="J411" s="105"/>
      <c r="K411" s="105" t="str">
        <f t="shared" si="31"/>
        <v/>
      </c>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c r="AY411" s="105"/>
      <c r="AZ411" s="105"/>
      <c r="BA411" s="105"/>
      <c r="BB411" s="105"/>
      <c r="BC411" s="105"/>
      <c r="BD411" s="105"/>
    </row>
    <row r="412" spans="1:56" x14ac:dyDescent="0.35">
      <c r="A412" s="105"/>
      <c r="B412" s="105"/>
      <c r="C412" s="105"/>
      <c r="D412" s="139"/>
      <c r="E412" s="105"/>
      <c r="F412" s="105"/>
      <c r="G412" s="105"/>
      <c r="H412" s="105" t="str">
        <f t="shared" si="30"/>
        <v/>
      </c>
      <c r="I412" s="105"/>
      <c r="J412" s="105"/>
      <c r="K412" s="105" t="str">
        <f t="shared" si="31"/>
        <v/>
      </c>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c r="AY412" s="105"/>
      <c r="AZ412" s="105"/>
      <c r="BA412" s="105"/>
      <c r="BB412" s="105"/>
      <c r="BC412" s="105"/>
      <c r="BD412" s="105"/>
    </row>
    <row r="413" spans="1:56" x14ac:dyDescent="0.35">
      <c r="A413" s="105"/>
      <c r="B413" s="105"/>
      <c r="C413" s="105"/>
      <c r="D413" s="139"/>
      <c r="E413" s="105"/>
      <c r="F413" s="105"/>
      <c r="G413" s="105"/>
      <c r="H413" s="105" t="str">
        <f t="shared" si="30"/>
        <v/>
      </c>
      <c r="I413" s="105"/>
      <c r="J413" s="105"/>
      <c r="K413" s="105" t="str">
        <f t="shared" si="31"/>
        <v/>
      </c>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c r="AY413" s="105"/>
      <c r="AZ413" s="105"/>
      <c r="BA413" s="105"/>
      <c r="BB413" s="105"/>
      <c r="BC413" s="105"/>
      <c r="BD413" s="105"/>
    </row>
    <row r="414" spans="1:56" x14ac:dyDescent="0.35">
      <c r="A414" s="105"/>
      <c r="B414" s="105"/>
      <c r="C414" s="105"/>
      <c r="D414" s="139"/>
      <c r="E414" s="105"/>
      <c r="F414" s="105"/>
      <c r="G414" s="105"/>
      <c r="H414" s="105" t="str">
        <f t="shared" si="30"/>
        <v/>
      </c>
      <c r="I414" s="105"/>
      <c r="J414" s="105"/>
      <c r="K414" s="105" t="str">
        <f t="shared" si="31"/>
        <v/>
      </c>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c r="AY414" s="105"/>
      <c r="AZ414" s="105"/>
      <c r="BA414" s="105"/>
      <c r="BB414" s="105"/>
      <c r="BC414" s="105"/>
      <c r="BD414" s="105"/>
    </row>
    <row r="415" spans="1:56" x14ac:dyDescent="0.35">
      <c r="A415" s="105"/>
      <c r="B415" s="105"/>
      <c r="C415" s="105"/>
      <c r="D415" s="139"/>
      <c r="E415" s="105"/>
      <c r="F415" s="105"/>
      <c r="G415" s="105"/>
      <c r="H415" s="105" t="str">
        <f t="shared" si="30"/>
        <v/>
      </c>
      <c r="I415" s="105"/>
      <c r="J415" s="105"/>
      <c r="K415" s="105" t="str">
        <f t="shared" si="31"/>
        <v/>
      </c>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c r="AY415" s="105"/>
      <c r="AZ415" s="105"/>
      <c r="BA415" s="105"/>
      <c r="BB415" s="105"/>
      <c r="BC415" s="105"/>
      <c r="BD415" s="105"/>
    </row>
    <row r="416" spans="1:56" x14ac:dyDescent="0.35">
      <c r="A416" s="105"/>
      <c r="B416" s="105"/>
      <c r="C416" s="105"/>
      <c r="D416" s="139"/>
      <c r="E416" s="105"/>
      <c r="F416" s="105"/>
      <c r="G416" s="105"/>
      <c r="H416" s="105" t="str">
        <f t="shared" si="30"/>
        <v/>
      </c>
      <c r="I416" s="105"/>
      <c r="J416" s="105"/>
      <c r="K416" s="105" t="str">
        <f t="shared" si="31"/>
        <v/>
      </c>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c r="AY416" s="105"/>
      <c r="AZ416" s="105"/>
      <c r="BA416" s="105"/>
      <c r="BB416" s="105"/>
      <c r="BC416" s="105"/>
      <c r="BD416" s="105"/>
    </row>
    <row r="417" spans="1:56" x14ac:dyDescent="0.35">
      <c r="A417" s="105"/>
      <c r="B417" s="105"/>
      <c r="C417" s="105"/>
      <c r="D417" s="139"/>
      <c r="E417" s="105"/>
      <c r="F417" s="105"/>
      <c r="G417" s="105"/>
      <c r="H417" s="105" t="str">
        <f t="shared" si="30"/>
        <v/>
      </c>
      <c r="I417" s="105"/>
      <c r="J417" s="105"/>
      <c r="K417" s="105" t="str">
        <f t="shared" si="31"/>
        <v/>
      </c>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5"/>
      <c r="AR417" s="105"/>
      <c r="AS417" s="105"/>
      <c r="AT417" s="105"/>
      <c r="AU417" s="105"/>
      <c r="AV417" s="105"/>
      <c r="AW417" s="105"/>
      <c r="AX417" s="105"/>
      <c r="AY417" s="105"/>
      <c r="AZ417" s="105"/>
      <c r="BA417" s="105"/>
      <c r="BB417" s="105"/>
      <c r="BC417" s="105"/>
      <c r="BD417" s="105"/>
    </row>
    <row r="418" spans="1:56" x14ac:dyDescent="0.35">
      <c r="A418" s="105"/>
      <c r="B418" s="105"/>
      <c r="C418" s="105"/>
      <c r="D418" s="139"/>
      <c r="E418" s="105"/>
      <c r="F418" s="105"/>
      <c r="G418" s="105"/>
      <c r="H418" s="105" t="str">
        <f t="shared" si="30"/>
        <v/>
      </c>
      <c r="I418" s="105"/>
      <c r="J418" s="105"/>
      <c r="K418" s="105" t="str">
        <f t="shared" si="31"/>
        <v/>
      </c>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c r="AY418" s="105"/>
      <c r="AZ418" s="105"/>
      <c r="BA418" s="105"/>
      <c r="BB418" s="105"/>
      <c r="BC418" s="105"/>
      <c r="BD418" s="105"/>
    </row>
    <row r="419" spans="1:56" x14ac:dyDescent="0.35">
      <c r="A419" s="105"/>
      <c r="B419" s="105"/>
      <c r="C419" s="105"/>
      <c r="D419" s="139"/>
      <c r="E419" s="105"/>
      <c r="F419" s="105"/>
      <c r="G419" s="105"/>
      <c r="H419" s="105" t="str">
        <f t="shared" si="30"/>
        <v/>
      </c>
      <c r="I419" s="105"/>
      <c r="J419" s="105"/>
      <c r="K419" s="105" t="str">
        <f t="shared" si="31"/>
        <v/>
      </c>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c r="AY419" s="105"/>
      <c r="AZ419" s="105"/>
      <c r="BA419" s="105"/>
      <c r="BB419" s="105"/>
      <c r="BC419" s="105"/>
      <c r="BD419" s="105"/>
    </row>
    <row r="420" spans="1:56" x14ac:dyDescent="0.35">
      <c r="A420" s="105"/>
      <c r="B420" s="105"/>
      <c r="C420" s="105"/>
      <c r="D420" s="139"/>
      <c r="E420" s="105"/>
      <c r="F420" s="105"/>
      <c r="G420" s="105"/>
      <c r="H420" s="105" t="str">
        <f t="shared" si="30"/>
        <v/>
      </c>
      <c r="I420" s="105"/>
      <c r="J420" s="105"/>
      <c r="K420" s="105" t="str">
        <f t="shared" si="31"/>
        <v/>
      </c>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c r="AY420" s="105"/>
      <c r="AZ420" s="105"/>
      <c r="BA420" s="105"/>
      <c r="BB420" s="105"/>
      <c r="BC420" s="105"/>
      <c r="BD420" s="105"/>
    </row>
    <row r="421" spans="1:56" x14ac:dyDescent="0.35">
      <c r="A421" s="105"/>
      <c r="B421" s="105"/>
      <c r="C421" s="105"/>
      <c r="D421" s="139"/>
      <c r="E421" s="105"/>
      <c r="F421" s="105"/>
      <c r="G421" s="105"/>
      <c r="H421" s="105" t="str">
        <f t="shared" ref="H421:H484" si="32">IFERROR(VLOOKUP($G421,FacI,2,0),"")</f>
        <v/>
      </c>
      <c r="I421" s="105"/>
      <c r="J421" s="105"/>
      <c r="K421" s="105" t="str">
        <f t="shared" si="31"/>
        <v/>
      </c>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c r="AY421" s="105"/>
      <c r="AZ421" s="105"/>
      <c r="BA421" s="105"/>
      <c r="BB421" s="105"/>
      <c r="BC421" s="105"/>
      <c r="BD421" s="105"/>
    </row>
    <row r="422" spans="1:56" x14ac:dyDescent="0.35">
      <c r="A422" s="105"/>
      <c r="B422" s="105"/>
      <c r="C422" s="105"/>
      <c r="D422" s="139"/>
      <c r="E422" s="105"/>
      <c r="F422" s="105"/>
      <c r="G422" s="105"/>
      <c r="H422" s="105" t="str">
        <f t="shared" si="32"/>
        <v/>
      </c>
      <c r="I422" s="105"/>
      <c r="J422" s="105"/>
      <c r="K422" s="105" t="str">
        <f t="shared" si="31"/>
        <v/>
      </c>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c r="AY422" s="105"/>
      <c r="AZ422" s="105"/>
      <c r="BA422" s="105"/>
      <c r="BB422" s="105"/>
      <c r="BC422" s="105"/>
      <c r="BD422" s="105"/>
    </row>
    <row r="423" spans="1:56" x14ac:dyDescent="0.35">
      <c r="A423" s="105"/>
      <c r="B423" s="105"/>
      <c r="C423" s="105"/>
      <c r="D423" s="139"/>
      <c r="E423" s="105"/>
      <c r="F423" s="105"/>
      <c r="G423" s="105"/>
      <c r="H423" s="105" t="str">
        <f t="shared" si="32"/>
        <v/>
      </c>
      <c r="I423" s="105"/>
      <c r="J423" s="105"/>
      <c r="K423" s="105" t="str">
        <f t="shared" ref="K423:K486" si="33">IFERROR(VLOOKUP($J422,Facin,2,0),"")</f>
        <v/>
      </c>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c r="AY423" s="105"/>
      <c r="AZ423" s="105"/>
      <c r="BA423" s="105"/>
      <c r="BB423" s="105"/>
      <c r="BC423" s="105"/>
      <c r="BD423" s="105"/>
    </row>
    <row r="424" spans="1:56" x14ac:dyDescent="0.35">
      <c r="A424" s="105"/>
      <c r="B424" s="105"/>
      <c r="C424" s="105"/>
      <c r="D424" s="139"/>
      <c r="E424" s="105"/>
      <c r="F424" s="105"/>
      <c r="G424" s="105"/>
      <c r="H424" s="105" t="str">
        <f t="shared" si="32"/>
        <v/>
      </c>
      <c r="I424" s="105"/>
      <c r="J424" s="105"/>
      <c r="K424" s="105" t="str">
        <f t="shared" si="33"/>
        <v/>
      </c>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c r="AY424" s="105"/>
      <c r="AZ424" s="105"/>
      <c r="BA424" s="105"/>
      <c r="BB424" s="105"/>
      <c r="BC424" s="105"/>
      <c r="BD424" s="105"/>
    </row>
    <row r="425" spans="1:56" x14ac:dyDescent="0.35">
      <c r="A425" s="105"/>
      <c r="B425" s="105"/>
      <c r="C425" s="105"/>
      <c r="D425" s="139"/>
      <c r="E425" s="105"/>
      <c r="F425" s="105"/>
      <c r="G425" s="105"/>
      <c r="H425" s="105" t="str">
        <f t="shared" si="32"/>
        <v/>
      </c>
      <c r="I425" s="105"/>
      <c r="J425" s="105"/>
      <c r="K425" s="105" t="str">
        <f t="shared" si="33"/>
        <v/>
      </c>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c r="AY425" s="105"/>
      <c r="AZ425" s="105"/>
      <c r="BA425" s="105"/>
      <c r="BB425" s="105"/>
      <c r="BC425" s="105"/>
      <c r="BD425" s="105"/>
    </row>
    <row r="426" spans="1:56" x14ac:dyDescent="0.35">
      <c r="A426" s="105"/>
      <c r="B426" s="105"/>
      <c r="C426" s="105"/>
      <c r="D426" s="139"/>
      <c r="E426" s="105"/>
      <c r="F426" s="105"/>
      <c r="G426" s="105"/>
      <c r="H426" s="105" t="str">
        <f t="shared" si="32"/>
        <v/>
      </c>
      <c r="I426" s="105"/>
      <c r="J426" s="105"/>
      <c r="K426" s="105" t="str">
        <f t="shared" si="33"/>
        <v/>
      </c>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c r="AY426" s="105"/>
      <c r="AZ426" s="105"/>
      <c r="BA426" s="105"/>
      <c r="BB426" s="105"/>
      <c r="BC426" s="105"/>
      <c r="BD426" s="105"/>
    </row>
    <row r="427" spans="1:56" x14ac:dyDescent="0.35">
      <c r="A427" s="105"/>
      <c r="B427" s="105"/>
      <c r="C427" s="105"/>
      <c r="D427" s="139"/>
      <c r="E427" s="105"/>
      <c r="F427" s="105"/>
      <c r="G427" s="105"/>
      <c r="H427" s="105" t="str">
        <f t="shared" si="32"/>
        <v/>
      </c>
      <c r="I427" s="105"/>
      <c r="J427" s="105"/>
      <c r="K427" s="105" t="str">
        <f t="shared" si="33"/>
        <v/>
      </c>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c r="AY427" s="105"/>
      <c r="AZ427" s="105"/>
      <c r="BA427" s="105"/>
      <c r="BB427" s="105"/>
      <c r="BC427" s="105"/>
      <c r="BD427" s="105"/>
    </row>
    <row r="428" spans="1:56" x14ac:dyDescent="0.35">
      <c r="A428" s="105"/>
      <c r="B428" s="105"/>
      <c r="C428" s="105"/>
      <c r="D428" s="139"/>
      <c r="E428" s="105"/>
      <c r="F428" s="105"/>
      <c r="G428" s="105"/>
      <c r="H428" s="105" t="str">
        <f t="shared" si="32"/>
        <v/>
      </c>
      <c r="I428" s="105"/>
      <c r="J428" s="105"/>
      <c r="K428" s="105" t="str">
        <f t="shared" si="33"/>
        <v/>
      </c>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c r="AY428" s="105"/>
      <c r="AZ428" s="105"/>
      <c r="BA428" s="105"/>
      <c r="BB428" s="105"/>
      <c r="BC428" s="105"/>
      <c r="BD428" s="105"/>
    </row>
    <row r="429" spans="1:56" x14ac:dyDescent="0.35">
      <c r="A429" s="105"/>
      <c r="B429" s="105"/>
      <c r="C429" s="105"/>
      <c r="D429" s="139"/>
      <c r="E429" s="105"/>
      <c r="F429" s="105"/>
      <c r="G429" s="105"/>
      <c r="H429" s="105" t="str">
        <f t="shared" si="32"/>
        <v/>
      </c>
      <c r="I429" s="105"/>
      <c r="J429" s="105"/>
      <c r="K429" s="105" t="str">
        <f t="shared" si="33"/>
        <v/>
      </c>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c r="AY429" s="105"/>
      <c r="AZ429" s="105"/>
      <c r="BA429" s="105"/>
      <c r="BB429" s="105"/>
      <c r="BC429" s="105"/>
      <c r="BD429" s="105"/>
    </row>
    <row r="430" spans="1:56" x14ac:dyDescent="0.35">
      <c r="A430" s="105"/>
      <c r="B430" s="105"/>
      <c r="C430" s="105"/>
      <c r="D430" s="139"/>
      <c r="E430" s="105"/>
      <c r="F430" s="105"/>
      <c r="G430" s="105"/>
      <c r="H430" s="105" t="str">
        <f t="shared" si="32"/>
        <v/>
      </c>
      <c r="I430" s="105"/>
      <c r="J430" s="105"/>
      <c r="K430" s="105" t="str">
        <f t="shared" si="33"/>
        <v/>
      </c>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c r="AY430" s="105"/>
      <c r="AZ430" s="105"/>
      <c r="BA430" s="105"/>
      <c r="BB430" s="105"/>
      <c r="BC430" s="105"/>
      <c r="BD430" s="105"/>
    </row>
    <row r="431" spans="1:56" x14ac:dyDescent="0.35">
      <c r="A431" s="105"/>
      <c r="B431" s="105"/>
      <c r="C431" s="105"/>
      <c r="D431" s="139"/>
      <c r="E431" s="105"/>
      <c r="F431" s="105"/>
      <c r="G431" s="105"/>
      <c r="H431" s="105" t="str">
        <f t="shared" si="32"/>
        <v/>
      </c>
      <c r="I431" s="105"/>
      <c r="J431" s="105"/>
      <c r="K431" s="105" t="str">
        <f t="shared" si="33"/>
        <v/>
      </c>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5"/>
      <c r="AR431" s="105"/>
      <c r="AS431" s="105"/>
      <c r="AT431" s="105"/>
      <c r="AU431" s="105"/>
      <c r="AV431" s="105"/>
      <c r="AW431" s="105"/>
      <c r="AX431" s="105"/>
      <c r="AY431" s="105"/>
      <c r="AZ431" s="105"/>
      <c r="BA431" s="105"/>
      <c r="BB431" s="105"/>
      <c r="BC431" s="105"/>
      <c r="BD431" s="105"/>
    </row>
    <row r="432" spans="1:56" x14ac:dyDescent="0.35">
      <c r="A432" s="105"/>
      <c r="B432" s="105"/>
      <c r="C432" s="105"/>
      <c r="D432" s="139"/>
      <c r="E432" s="105"/>
      <c r="F432" s="105"/>
      <c r="G432" s="105"/>
      <c r="H432" s="105" t="str">
        <f t="shared" si="32"/>
        <v/>
      </c>
      <c r="I432" s="105"/>
      <c r="J432" s="105"/>
      <c r="K432" s="105" t="str">
        <f t="shared" si="33"/>
        <v/>
      </c>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c r="BA432" s="105"/>
      <c r="BB432" s="105"/>
      <c r="BC432" s="105"/>
      <c r="BD432" s="105"/>
    </row>
    <row r="433" spans="1:56" x14ac:dyDescent="0.35">
      <c r="A433" s="105"/>
      <c r="B433" s="105"/>
      <c r="C433" s="105"/>
      <c r="D433" s="139"/>
      <c r="E433" s="105"/>
      <c r="F433" s="105"/>
      <c r="G433" s="105"/>
      <c r="H433" s="105" t="str">
        <f t="shared" si="32"/>
        <v/>
      </c>
      <c r="I433" s="105"/>
      <c r="J433" s="105"/>
      <c r="K433" s="105" t="str">
        <f t="shared" si="33"/>
        <v/>
      </c>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c r="AR433" s="105"/>
      <c r="AS433" s="105"/>
      <c r="AT433" s="105"/>
      <c r="AU433" s="105"/>
      <c r="AV433" s="105"/>
      <c r="AW433" s="105"/>
      <c r="AX433" s="105"/>
      <c r="AY433" s="105"/>
      <c r="AZ433" s="105"/>
      <c r="BA433" s="105"/>
      <c r="BB433" s="105"/>
      <c r="BC433" s="105"/>
      <c r="BD433" s="105"/>
    </row>
    <row r="434" spans="1:56" x14ac:dyDescent="0.35">
      <c r="A434" s="105"/>
      <c r="B434" s="105"/>
      <c r="C434" s="105"/>
      <c r="D434" s="139"/>
      <c r="E434" s="105"/>
      <c r="F434" s="105"/>
      <c r="G434" s="105"/>
      <c r="H434" s="105" t="str">
        <f t="shared" si="32"/>
        <v/>
      </c>
      <c r="I434" s="105"/>
      <c r="J434" s="105"/>
      <c r="K434" s="105" t="str">
        <f t="shared" si="33"/>
        <v/>
      </c>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5"/>
      <c r="AR434" s="105"/>
      <c r="AS434" s="105"/>
      <c r="AT434" s="105"/>
      <c r="AU434" s="105"/>
      <c r="AV434" s="105"/>
      <c r="AW434" s="105"/>
      <c r="AX434" s="105"/>
      <c r="AY434" s="105"/>
      <c r="AZ434" s="105"/>
      <c r="BA434" s="105"/>
      <c r="BB434" s="105"/>
      <c r="BC434" s="105"/>
      <c r="BD434" s="105"/>
    </row>
    <row r="435" spans="1:56" x14ac:dyDescent="0.35">
      <c r="A435" s="105"/>
      <c r="B435" s="105"/>
      <c r="C435" s="105"/>
      <c r="D435" s="139"/>
      <c r="E435" s="105"/>
      <c r="F435" s="105"/>
      <c r="G435" s="105"/>
      <c r="H435" s="105" t="str">
        <f t="shared" si="32"/>
        <v/>
      </c>
      <c r="I435" s="105"/>
      <c r="J435" s="105"/>
      <c r="K435" s="105" t="str">
        <f t="shared" si="33"/>
        <v/>
      </c>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5"/>
      <c r="AR435" s="105"/>
      <c r="AS435" s="105"/>
      <c r="AT435" s="105"/>
      <c r="AU435" s="105"/>
      <c r="AV435" s="105"/>
      <c r="AW435" s="105"/>
      <c r="AX435" s="105"/>
      <c r="AY435" s="105"/>
      <c r="AZ435" s="105"/>
      <c r="BA435" s="105"/>
      <c r="BB435" s="105"/>
      <c r="BC435" s="105"/>
      <c r="BD435" s="105"/>
    </row>
    <row r="436" spans="1:56" x14ac:dyDescent="0.35">
      <c r="A436" s="105"/>
      <c r="B436" s="105"/>
      <c r="C436" s="105"/>
      <c r="D436" s="139"/>
      <c r="E436" s="105"/>
      <c r="F436" s="105"/>
      <c r="G436" s="105"/>
      <c r="H436" s="105" t="str">
        <f t="shared" si="32"/>
        <v/>
      </c>
      <c r="I436" s="105"/>
      <c r="J436" s="105"/>
      <c r="K436" s="105" t="str">
        <f t="shared" si="33"/>
        <v/>
      </c>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5"/>
      <c r="AR436" s="105"/>
      <c r="AS436" s="105"/>
      <c r="AT436" s="105"/>
      <c r="AU436" s="105"/>
      <c r="AV436" s="105"/>
      <c r="AW436" s="105"/>
      <c r="AX436" s="105"/>
      <c r="AY436" s="105"/>
      <c r="AZ436" s="105"/>
      <c r="BA436" s="105"/>
      <c r="BB436" s="105"/>
      <c r="BC436" s="105"/>
      <c r="BD436" s="105"/>
    </row>
    <row r="437" spans="1:56" x14ac:dyDescent="0.35">
      <c r="A437" s="105"/>
      <c r="B437" s="105"/>
      <c r="C437" s="105"/>
      <c r="D437" s="139"/>
      <c r="E437" s="105"/>
      <c r="F437" s="105"/>
      <c r="G437" s="105"/>
      <c r="H437" s="105" t="str">
        <f t="shared" si="32"/>
        <v/>
      </c>
      <c r="I437" s="105"/>
      <c r="J437" s="105"/>
      <c r="K437" s="105" t="str">
        <f t="shared" si="33"/>
        <v/>
      </c>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5"/>
      <c r="AR437" s="105"/>
      <c r="AS437" s="105"/>
      <c r="AT437" s="105"/>
      <c r="AU437" s="105"/>
      <c r="AV437" s="105"/>
      <c r="AW437" s="105"/>
      <c r="AX437" s="105"/>
      <c r="AY437" s="105"/>
      <c r="AZ437" s="105"/>
      <c r="BA437" s="105"/>
      <c r="BB437" s="105"/>
      <c r="BC437" s="105"/>
      <c r="BD437" s="105"/>
    </row>
    <row r="438" spans="1:56" x14ac:dyDescent="0.35">
      <c r="A438" s="105"/>
      <c r="B438" s="105"/>
      <c r="C438" s="105"/>
      <c r="D438" s="139"/>
      <c r="E438" s="105"/>
      <c r="F438" s="105"/>
      <c r="G438" s="105"/>
      <c r="H438" s="105" t="str">
        <f t="shared" si="32"/>
        <v/>
      </c>
      <c r="I438" s="105"/>
      <c r="J438" s="105"/>
      <c r="K438" s="105" t="str">
        <f t="shared" si="33"/>
        <v/>
      </c>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5"/>
      <c r="AR438" s="105"/>
      <c r="AS438" s="105"/>
      <c r="AT438" s="105"/>
      <c r="AU438" s="105"/>
      <c r="AV438" s="105"/>
      <c r="AW438" s="105"/>
      <c r="AX438" s="105"/>
      <c r="AY438" s="105"/>
      <c r="AZ438" s="105"/>
      <c r="BA438" s="105"/>
      <c r="BB438" s="105"/>
      <c r="BC438" s="105"/>
      <c r="BD438" s="105"/>
    </row>
    <row r="439" spans="1:56" x14ac:dyDescent="0.35">
      <c r="A439" s="105"/>
      <c r="B439" s="105"/>
      <c r="C439" s="105"/>
      <c r="D439" s="139"/>
      <c r="E439" s="105"/>
      <c r="F439" s="105"/>
      <c r="G439" s="105"/>
      <c r="H439" s="105" t="str">
        <f t="shared" si="32"/>
        <v/>
      </c>
      <c r="I439" s="105"/>
      <c r="J439" s="105"/>
      <c r="K439" s="105" t="str">
        <f t="shared" si="33"/>
        <v/>
      </c>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c r="AR439" s="105"/>
      <c r="AS439" s="105"/>
      <c r="AT439" s="105"/>
      <c r="AU439" s="105"/>
      <c r="AV439" s="105"/>
      <c r="AW439" s="105"/>
      <c r="AX439" s="105"/>
      <c r="AY439" s="105"/>
      <c r="AZ439" s="105"/>
      <c r="BA439" s="105"/>
      <c r="BB439" s="105"/>
      <c r="BC439" s="105"/>
      <c r="BD439" s="105"/>
    </row>
    <row r="440" spans="1:56" x14ac:dyDescent="0.35">
      <c r="A440" s="105"/>
      <c r="B440" s="105"/>
      <c r="C440" s="105"/>
      <c r="D440" s="139"/>
      <c r="E440" s="105"/>
      <c r="F440" s="105"/>
      <c r="G440" s="105"/>
      <c r="H440" s="105" t="str">
        <f t="shared" si="32"/>
        <v/>
      </c>
      <c r="I440" s="105"/>
      <c r="J440" s="105"/>
      <c r="K440" s="105" t="str">
        <f t="shared" si="33"/>
        <v/>
      </c>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c r="AR440" s="105"/>
      <c r="AS440" s="105"/>
      <c r="AT440" s="105"/>
      <c r="AU440" s="105"/>
      <c r="AV440" s="105"/>
      <c r="AW440" s="105"/>
      <c r="AX440" s="105"/>
      <c r="AY440" s="105"/>
      <c r="AZ440" s="105"/>
      <c r="BA440" s="105"/>
      <c r="BB440" s="105"/>
      <c r="BC440" s="105"/>
      <c r="BD440" s="105"/>
    </row>
    <row r="441" spans="1:56" x14ac:dyDescent="0.35">
      <c r="A441" s="105"/>
      <c r="B441" s="105"/>
      <c r="C441" s="105"/>
      <c r="D441" s="139"/>
      <c r="E441" s="105"/>
      <c r="F441" s="105"/>
      <c r="G441" s="105"/>
      <c r="H441" s="105" t="str">
        <f t="shared" si="32"/>
        <v/>
      </c>
      <c r="I441" s="105"/>
      <c r="J441" s="105"/>
      <c r="K441" s="105" t="str">
        <f t="shared" si="33"/>
        <v/>
      </c>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5"/>
      <c r="AR441" s="105"/>
      <c r="AS441" s="105"/>
      <c r="AT441" s="105"/>
      <c r="AU441" s="105"/>
      <c r="AV441" s="105"/>
      <c r="AW441" s="105"/>
      <c r="AX441" s="105"/>
      <c r="AY441" s="105"/>
      <c r="AZ441" s="105"/>
      <c r="BA441" s="105"/>
      <c r="BB441" s="105"/>
      <c r="BC441" s="105"/>
      <c r="BD441" s="105"/>
    </row>
    <row r="442" spans="1:56" x14ac:dyDescent="0.35">
      <c r="A442" s="105"/>
      <c r="B442" s="105"/>
      <c r="C442" s="105"/>
      <c r="D442" s="139"/>
      <c r="E442" s="105"/>
      <c r="F442" s="105"/>
      <c r="G442" s="105"/>
      <c r="H442" s="105" t="str">
        <f t="shared" si="32"/>
        <v/>
      </c>
      <c r="I442" s="105"/>
      <c r="J442" s="105"/>
      <c r="K442" s="105" t="str">
        <f t="shared" si="33"/>
        <v/>
      </c>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c r="AR442" s="105"/>
      <c r="AS442" s="105"/>
      <c r="AT442" s="105"/>
      <c r="AU442" s="105"/>
      <c r="AV442" s="105"/>
      <c r="AW442" s="105"/>
      <c r="AX442" s="105"/>
      <c r="AY442" s="105"/>
      <c r="AZ442" s="105"/>
      <c r="BA442" s="105"/>
      <c r="BB442" s="105"/>
      <c r="BC442" s="105"/>
      <c r="BD442" s="105"/>
    </row>
    <row r="443" spans="1:56" x14ac:dyDescent="0.35">
      <c r="A443" s="105"/>
      <c r="B443" s="105"/>
      <c r="C443" s="105"/>
      <c r="D443" s="139"/>
      <c r="E443" s="105"/>
      <c r="F443" s="105"/>
      <c r="G443" s="105"/>
      <c r="H443" s="105" t="str">
        <f t="shared" si="32"/>
        <v/>
      </c>
      <c r="I443" s="105"/>
      <c r="J443" s="105"/>
      <c r="K443" s="105" t="str">
        <f t="shared" si="33"/>
        <v/>
      </c>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5"/>
      <c r="AR443" s="105"/>
      <c r="AS443" s="105"/>
      <c r="AT443" s="105"/>
      <c r="AU443" s="105"/>
      <c r="AV443" s="105"/>
      <c r="AW443" s="105"/>
      <c r="AX443" s="105"/>
      <c r="AY443" s="105"/>
      <c r="AZ443" s="105"/>
      <c r="BA443" s="105"/>
      <c r="BB443" s="105"/>
      <c r="BC443" s="105"/>
      <c r="BD443" s="105"/>
    </row>
    <row r="444" spans="1:56" x14ac:dyDescent="0.35">
      <c r="A444" s="105"/>
      <c r="B444" s="105"/>
      <c r="C444" s="105"/>
      <c r="D444" s="139"/>
      <c r="E444" s="105"/>
      <c r="F444" s="105"/>
      <c r="G444" s="105"/>
      <c r="H444" s="105" t="str">
        <f t="shared" si="32"/>
        <v/>
      </c>
      <c r="I444" s="105"/>
      <c r="J444" s="105"/>
      <c r="K444" s="105" t="str">
        <f t="shared" si="33"/>
        <v/>
      </c>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c r="AR444" s="105"/>
      <c r="AS444" s="105"/>
      <c r="AT444" s="105"/>
      <c r="AU444" s="105"/>
      <c r="AV444" s="105"/>
      <c r="AW444" s="105"/>
      <c r="AX444" s="105"/>
      <c r="AY444" s="105"/>
      <c r="AZ444" s="105"/>
      <c r="BA444" s="105"/>
      <c r="BB444" s="105"/>
      <c r="BC444" s="105"/>
      <c r="BD444" s="105"/>
    </row>
    <row r="445" spans="1:56" x14ac:dyDescent="0.35">
      <c r="A445" s="105"/>
      <c r="B445" s="105"/>
      <c r="C445" s="105"/>
      <c r="D445" s="139"/>
      <c r="E445" s="105"/>
      <c r="F445" s="105"/>
      <c r="G445" s="105"/>
      <c r="H445" s="105" t="str">
        <f t="shared" si="32"/>
        <v/>
      </c>
      <c r="I445" s="105"/>
      <c r="J445" s="105"/>
      <c r="K445" s="105" t="str">
        <f t="shared" si="33"/>
        <v/>
      </c>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5"/>
      <c r="AR445" s="105"/>
      <c r="AS445" s="105"/>
      <c r="AT445" s="105"/>
      <c r="AU445" s="105"/>
      <c r="AV445" s="105"/>
      <c r="AW445" s="105"/>
      <c r="AX445" s="105"/>
      <c r="AY445" s="105"/>
      <c r="AZ445" s="105"/>
      <c r="BA445" s="105"/>
      <c r="BB445" s="105"/>
      <c r="BC445" s="105"/>
      <c r="BD445" s="105"/>
    </row>
    <row r="446" spans="1:56" x14ac:dyDescent="0.35">
      <c r="A446" s="105"/>
      <c r="B446" s="105"/>
      <c r="C446" s="105"/>
      <c r="D446" s="139"/>
      <c r="E446" s="105"/>
      <c r="F446" s="105"/>
      <c r="G446" s="105"/>
      <c r="H446" s="105" t="str">
        <f t="shared" si="32"/>
        <v/>
      </c>
      <c r="I446" s="105"/>
      <c r="J446" s="105"/>
      <c r="K446" s="105" t="str">
        <f t="shared" si="33"/>
        <v/>
      </c>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5"/>
      <c r="AR446" s="105"/>
      <c r="AS446" s="105"/>
      <c r="AT446" s="105"/>
      <c r="AU446" s="105"/>
      <c r="AV446" s="105"/>
      <c r="AW446" s="105"/>
      <c r="AX446" s="105"/>
      <c r="AY446" s="105"/>
      <c r="AZ446" s="105"/>
      <c r="BA446" s="105"/>
      <c r="BB446" s="105"/>
      <c r="BC446" s="105"/>
      <c r="BD446" s="105"/>
    </row>
    <row r="447" spans="1:56" x14ac:dyDescent="0.35">
      <c r="A447" s="105"/>
      <c r="B447" s="105"/>
      <c r="C447" s="105"/>
      <c r="D447" s="139"/>
      <c r="E447" s="105"/>
      <c r="F447" s="105"/>
      <c r="G447" s="105"/>
      <c r="H447" s="105" t="str">
        <f t="shared" si="32"/>
        <v/>
      </c>
      <c r="I447" s="105"/>
      <c r="J447" s="105"/>
      <c r="K447" s="105" t="str">
        <f t="shared" si="33"/>
        <v/>
      </c>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5"/>
      <c r="AR447" s="105"/>
      <c r="AS447" s="105"/>
      <c r="AT447" s="105"/>
      <c r="AU447" s="105"/>
      <c r="AV447" s="105"/>
      <c r="AW447" s="105"/>
      <c r="AX447" s="105"/>
      <c r="AY447" s="105"/>
      <c r="AZ447" s="105"/>
      <c r="BA447" s="105"/>
      <c r="BB447" s="105"/>
      <c r="BC447" s="105"/>
      <c r="BD447" s="105"/>
    </row>
    <row r="448" spans="1:56" x14ac:dyDescent="0.35">
      <c r="A448" s="105"/>
      <c r="B448" s="105"/>
      <c r="C448" s="105"/>
      <c r="D448" s="139"/>
      <c r="E448" s="105"/>
      <c r="F448" s="105"/>
      <c r="G448" s="105"/>
      <c r="H448" s="105" t="str">
        <f t="shared" si="32"/>
        <v/>
      </c>
      <c r="I448" s="105"/>
      <c r="J448" s="105"/>
      <c r="K448" s="105" t="str">
        <f t="shared" si="33"/>
        <v/>
      </c>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5"/>
      <c r="AR448" s="105"/>
      <c r="AS448" s="105"/>
      <c r="AT448" s="105"/>
      <c r="AU448" s="105"/>
      <c r="AV448" s="105"/>
      <c r="AW448" s="105"/>
      <c r="AX448" s="105"/>
      <c r="AY448" s="105"/>
      <c r="AZ448" s="105"/>
      <c r="BA448" s="105"/>
      <c r="BB448" s="105"/>
      <c r="BC448" s="105"/>
      <c r="BD448" s="105"/>
    </row>
    <row r="449" spans="1:56" x14ac:dyDescent="0.35">
      <c r="A449" s="105"/>
      <c r="B449" s="105"/>
      <c r="C449" s="105"/>
      <c r="D449" s="139"/>
      <c r="E449" s="105"/>
      <c r="F449" s="105"/>
      <c r="G449" s="105"/>
      <c r="H449" s="105" t="str">
        <f t="shared" si="32"/>
        <v/>
      </c>
      <c r="I449" s="105"/>
      <c r="J449" s="105"/>
      <c r="K449" s="105" t="str">
        <f t="shared" si="33"/>
        <v/>
      </c>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5"/>
      <c r="AR449" s="105"/>
      <c r="AS449" s="105"/>
      <c r="AT449" s="105"/>
      <c r="AU449" s="105"/>
      <c r="AV449" s="105"/>
      <c r="AW449" s="105"/>
      <c r="AX449" s="105"/>
      <c r="AY449" s="105"/>
      <c r="AZ449" s="105"/>
      <c r="BA449" s="105"/>
      <c r="BB449" s="105"/>
      <c r="BC449" s="105"/>
      <c r="BD449" s="105"/>
    </row>
    <row r="450" spans="1:56" x14ac:dyDescent="0.35">
      <c r="A450" s="105"/>
      <c r="B450" s="105"/>
      <c r="C450" s="105"/>
      <c r="D450" s="139"/>
      <c r="E450" s="105"/>
      <c r="F450" s="105"/>
      <c r="G450" s="105"/>
      <c r="H450" s="105" t="str">
        <f t="shared" si="32"/>
        <v/>
      </c>
      <c r="I450" s="105"/>
      <c r="J450" s="105"/>
      <c r="K450" s="105" t="str">
        <f t="shared" si="33"/>
        <v/>
      </c>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c r="AR450" s="105"/>
      <c r="AS450" s="105"/>
      <c r="AT450" s="105"/>
      <c r="AU450" s="105"/>
      <c r="AV450" s="105"/>
      <c r="AW450" s="105"/>
      <c r="AX450" s="105"/>
      <c r="AY450" s="105"/>
      <c r="AZ450" s="105"/>
      <c r="BA450" s="105"/>
      <c r="BB450" s="105"/>
      <c r="BC450" s="105"/>
      <c r="BD450" s="105"/>
    </row>
    <row r="451" spans="1:56" x14ac:dyDescent="0.35">
      <c r="A451" s="105"/>
      <c r="B451" s="105"/>
      <c r="C451" s="105"/>
      <c r="D451" s="139"/>
      <c r="E451" s="105"/>
      <c r="F451" s="105"/>
      <c r="G451" s="105"/>
      <c r="H451" s="105" t="str">
        <f t="shared" si="32"/>
        <v/>
      </c>
      <c r="I451" s="105"/>
      <c r="J451" s="105"/>
      <c r="K451" s="105" t="str">
        <f t="shared" si="33"/>
        <v/>
      </c>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5"/>
      <c r="AR451" s="105"/>
      <c r="AS451" s="105"/>
      <c r="AT451" s="105"/>
      <c r="AU451" s="105"/>
      <c r="AV451" s="105"/>
      <c r="AW451" s="105"/>
      <c r="AX451" s="105"/>
      <c r="AY451" s="105"/>
      <c r="AZ451" s="105"/>
      <c r="BA451" s="105"/>
      <c r="BB451" s="105"/>
      <c r="BC451" s="105"/>
      <c r="BD451" s="105"/>
    </row>
    <row r="452" spans="1:56" x14ac:dyDescent="0.35">
      <c r="A452" s="105"/>
      <c r="B452" s="105"/>
      <c r="C452" s="105"/>
      <c r="D452" s="139"/>
      <c r="E452" s="105"/>
      <c r="F452" s="105"/>
      <c r="G452" s="105"/>
      <c r="H452" s="105" t="str">
        <f t="shared" si="32"/>
        <v/>
      </c>
      <c r="I452" s="105"/>
      <c r="J452" s="105"/>
      <c r="K452" s="105" t="str">
        <f t="shared" si="33"/>
        <v/>
      </c>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5"/>
      <c r="AR452" s="105"/>
      <c r="AS452" s="105"/>
      <c r="AT452" s="105"/>
      <c r="AU452" s="105"/>
      <c r="AV452" s="105"/>
      <c r="AW452" s="105"/>
      <c r="AX452" s="105"/>
      <c r="AY452" s="105"/>
      <c r="AZ452" s="105"/>
      <c r="BA452" s="105"/>
      <c r="BB452" s="105"/>
      <c r="BC452" s="105"/>
      <c r="BD452" s="105"/>
    </row>
    <row r="453" spans="1:56" x14ac:dyDescent="0.35">
      <c r="A453" s="105"/>
      <c r="B453" s="105"/>
      <c r="C453" s="105"/>
      <c r="D453" s="139"/>
      <c r="E453" s="105"/>
      <c r="F453" s="105"/>
      <c r="G453" s="105"/>
      <c r="H453" s="105" t="str">
        <f t="shared" si="32"/>
        <v/>
      </c>
      <c r="I453" s="105"/>
      <c r="J453" s="105"/>
      <c r="K453" s="105" t="str">
        <f t="shared" si="33"/>
        <v/>
      </c>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5"/>
      <c r="AR453" s="105"/>
      <c r="AS453" s="105"/>
      <c r="AT453" s="105"/>
      <c r="AU453" s="105"/>
      <c r="AV453" s="105"/>
      <c r="AW453" s="105"/>
      <c r="AX453" s="105"/>
      <c r="AY453" s="105"/>
      <c r="AZ453" s="105"/>
      <c r="BA453" s="105"/>
      <c r="BB453" s="105"/>
      <c r="BC453" s="105"/>
      <c r="BD453" s="105"/>
    </row>
    <row r="454" spans="1:56" x14ac:dyDescent="0.35">
      <c r="A454" s="105"/>
      <c r="B454" s="105"/>
      <c r="C454" s="105"/>
      <c r="D454" s="139"/>
      <c r="E454" s="105"/>
      <c r="F454" s="105"/>
      <c r="G454" s="105"/>
      <c r="H454" s="105" t="str">
        <f t="shared" si="32"/>
        <v/>
      </c>
      <c r="I454" s="105"/>
      <c r="J454" s="105"/>
      <c r="K454" s="105" t="str">
        <f t="shared" si="33"/>
        <v/>
      </c>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c r="AR454" s="105"/>
      <c r="AS454" s="105"/>
      <c r="AT454" s="105"/>
      <c r="AU454" s="105"/>
      <c r="AV454" s="105"/>
      <c r="AW454" s="105"/>
      <c r="AX454" s="105"/>
      <c r="AY454" s="105"/>
      <c r="AZ454" s="105"/>
      <c r="BA454" s="105"/>
      <c r="BB454" s="105"/>
      <c r="BC454" s="105"/>
      <c r="BD454" s="105"/>
    </row>
    <row r="455" spans="1:56" x14ac:dyDescent="0.35">
      <c r="A455" s="105"/>
      <c r="B455" s="105"/>
      <c r="C455" s="105"/>
      <c r="D455" s="139"/>
      <c r="E455" s="105"/>
      <c r="F455" s="105"/>
      <c r="G455" s="105"/>
      <c r="H455" s="105" t="str">
        <f t="shared" si="32"/>
        <v/>
      </c>
      <c r="I455" s="105"/>
      <c r="J455" s="105"/>
      <c r="K455" s="105" t="str">
        <f t="shared" si="33"/>
        <v/>
      </c>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5"/>
      <c r="AR455" s="105"/>
      <c r="AS455" s="105"/>
      <c r="AT455" s="105"/>
      <c r="AU455" s="105"/>
      <c r="AV455" s="105"/>
      <c r="AW455" s="105"/>
      <c r="AX455" s="105"/>
      <c r="AY455" s="105"/>
      <c r="AZ455" s="105"/>
      <c r="BA455" s="105"/>
      <c r="BB455" s="105"/>
      <c r="BC455" s="105"/>
      <c r="BD455" s="105"/>
    </row>
    <row r="456" spans="1:56" x14ac:dyDescent="0.35">
      <c r="A456" s="105"/>
      <c r="B456" s="105"/>
      <c r="C456" s="105"/>
      <c r="D456" s="139"/>
      <c r="E456" s="105"/>
      <c r="F456" s="105"/>
      <c r="G456" s="105"/>
      <c r="H456" s="105" t="str">
        <f t="shared" si="32"/>
        <v/>
      </c>
      <c r="I456" s="105"/>
      <c r="J456" s="105"/>
      <c r="K456" s="105" t="str">
        <f t="shared" si="33"/>
        <v/>
      </c>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5"/>
      <c r="AR456" s="105"/>
      <c r="AS456" s="105"/>
      <c r="AT456" s="105"/>
      <c r="AU456" s="105"/>
      <c r="AV456" s="105"/>
      <c r="AW456" s="105"/>
      <c r="AX456" s="105"/>
      <c r="AY456" s="105"/>
      <c r="AZ456" s="105"/>
      <c r="BA456" s="105"/>
      <c r="BB456" s="105"/>
      <c r="BC456" s="105"/>
      <c r="BD456" s="105"/>
    </row>
    <row r="457" spans="1:56" x14ac:dyDescent="0.35">
      <c r="A457" s="105"/>
      <c r="B457" s="105"/>
      <c r="C457" s="105"/>
      <c r="D457" s="139"/>
      <c r="E457" s="105"/>
      <c r="F457" s="105"/>
      <c r="G457" s="105"/>
      <c r="H457" s="105" t="str">
        <f t="shared" si="32"/>
        <v/>
      </c>
      <c r="I457" s="105"/>
      <c r="J457" s="105"/>
      <c r="K457" s="105" t="str">
        <f t="shared" si="33"/>
        <v/>
      </c>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5"/>
      <c r="AR457" s="105"/>
      <c r="AS457" s="105"/>
      <c r="AT457" s="105"/>
      <c r="AU457" s="105"/>
      <c r="AV457" s="105"/>
      <c r="AW457" s="105"/>
      <c r="AX457" s="105"/>
      <c r="AY457" s="105"/>
      <c r="AZ457" s="105"/>
      <c r="BA457" s="105"/>
      <c r="BB457" s="105"/>
      <c r="BC457" s="105"/>
      <c r="BD457" s="105"/>
    </row>
    <row r="458" spans="1:56" x14ac:dyDescent="0.35">
      <c r="A458" s="105"/>
      <c r="B458" s="105"/>
      <c r="C458" s="105"/>
      <c r="D458" s="139"/>
      <c r="E458" s="105"/>
      <c r="F458" s="105"/>
      <c r="G458" s="105"/>
      <c r="H458" s="105" t="str">
        <f t="shared" si="32"/>
        <v/>
      </c>
      <c r="I458" s="105"/>
      <c r="J458" s="105"/>
      <c r="K458" s="105" t="str">
        <f t="shared" si="33"/>
        <v/>
      </c>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5"/>
      <c r="AR458" s="105"/>
      <c r="AS458" s="105"/>
      <c r="AT458" s="105"/>
      <c r="AU458" s="105"/>
      <c r="AV458" s="105"/>
      <c r="AW458" s="105"/>
      <c r="AX458" s="105"/>
      <c r="AY458" s="105"/>
      <c r="AZ458" s="105"/>
      <c r="BA458" s="105"/>
      <c r="BB458" s="105"/>
      <c r="BC458" s="105"/>
      <c r="BD458" s="105"/>
    </row>
    <row r="459" spans="1:56" x14ac:dyDescent="0.35">
      <c r="A459" s="105"/>
      <c r="B459" s="105"/>
      <c r="C459" s="105"/>
      <c r="D459" s="139"/>
      <c r="E459" s="105"/>
      <c r="F459" s="105"/>
      <c r="G459" s="105"/>
      <c r="H459" s="105" t="str">
        <f t="shared" si="32"/>
        <v/>
      </c>
      <c r="I459" s="105"/>
      <c r="J459" s="105"/>
      <c r="K459" s="105" t="str">
        <f t="shared" si="33"/>
        <v/>
      </c>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c r="AR459" s="105"/>
      <c r="AS459" s="105"/>
      <c r="AT459" s="105"/>
      <c r="AU459" s="105"/>
      <c r="AV459" s="105"/>
      <c r="AW459" s="105"/>
      <c r="AX459" s="105"/>
      <c r="AY459" s="105"/>
      <c r="AZ459" s="105"/>
      <c r="BA459" s="105"/>
      <c r="BB459" s="105"/>
      <c r="BC459" s="105"/>
      <c r="BD459" s="105"/>
    </row>
    <row r="460" spans="1:56" x14ac:dyDescent="0.35">
      <c r="A460" s="105"/>
      <c r="B460" s="105"/>
      <c r="C460" s="105"/>
      <c r="D460" s="139"/>
      <c r="E460" s="105"/>
      <c r="F460" s="105"/>
      <c r="G460" s="105"/>
      <c r="H460" s="105" t="str">
        <f t="shared" si="32"/>
        <v/>
      </c>
      <c r="I460" s="105"/>
      <c r="J460" s="105"/>
      <c r="K460" s="105" t="str">
        <f t="shared" si="33"/>
        <v/>
      </c>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5"/>
      <c r="AR460" s="105"/>
      <c r="AS460" s="105"/>
      <c r="AT460" s="105"/>
      <c r="AU460" s="105"/>
      <c r="AV460" s="105"/>
      <c r="AW460" s="105"/>
      <c r="AX460" s="105"/>
      <c r="AY460" s="105"/>
      <c r="AZ460" s="105"/>
      <c r="BA460" s="105"/>
      <c r="BB460" s="105"/>
      <c r="BC460" s="105"/>
      <c r="BD460" s="105"/>
    </row>
    <row r="461" spans="1:56" x14ac:dyDescent="0.35">
      <c r="A461" s="105"/>
      <c r="B461" s="105"/>
      <c r="C461" s="105"/>
      <c r="D461" s="139"/>
      <c r="E461" s="105"/>
      <c r="F461" s="105"/>
      <c r="G461" s="105"/>
      <c r="H461" s="105" t="str">
        <f t="shared" si="32"/>
        <v/>
      </c>
      <c r="I461" s="105"/>
      <c r="J461" s="105"/>
      <c r="K461" s="105" t="str">
        <f t="shared" si="33"/>
        <v/>
      </c>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5"/>
      <c r="AR461" s="105"/>
      <c r="AS461" s="105"/>
      <c r="AT461" s="105"/>
      <c r="AU461" s="105"/>
      <c r="AV461" s="105"/>
      <c r="AW461" s="105"/>
      <c r="AX461" s="105"/>
      <c r="AY461" s="105"/>
      <c r="AZ461" s="105"/>
      <c r="BA461" s="105"/>
      <c r="BB461" s="105"/>
      <c r="BC461" s="105"/>
      <c r="BD461" s="105"/>
    </row>
    <row r="462" spans="1:56" x14ac:dyDescent="0.35">
      <c r="A462" s="105"/>
      <c r="B462" s="105"/>
      <c r="C462" s="105"/>
      <c r="D462" s="139"/>
      <c r="E462" s="105"/>
      <c r="F462" s="105"/>
      <c r="G462" s="105"/>
      <c r="H462" s="105" t="str">
        <f t="shared" si="32"/>
        <v/>
      </c>
      <c r="I462" s="105"/>
      <c r="J462" s="105"/>
      <c r="K462" s="105" t="str">
        <f t="shared" si="33"/>
        <v/>
      </c>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105"/>
      <c r="AT462" s="105"/>
      <c r="AU462" s="105"/>
      <c r="AV462" s="105"/>
      <c r="AW462" s="105"/>
      <c r="AX462" s="105"/>
      <c r="AY462" s="105"/>
      <c r="AZ462" s="105"/>
      <c r="BA462" s="105"/>
      <c r="BB462" s="105"/>
      <c r="BC462" s="105"/>
      <c r="BD462" s="105"/>
    </row>
    <row r="463" spans="1:56" x14ac:dyDescent="0.35">
      <c r="A463" s="105"/>
      <c r="B463" s="105"/>
      <c r="C463" s="105"/>
      <c r="D463" s="139"/>
      <c r="E463" s="105"/>
      <c r="F463" s="105"/>
      <c r="G463" s="105"/>
      <c r="H463" s="105" t="str">
        <f t="shared" si="32"/>
        <v/>
      </c>
      <c r="I463" s="105"/>
      <c r="J463" s="105"/>
      <c r="K463" s="105" t="str">
        <f t="shared" si="33"/>
        <v/>
      </c>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5"/>
      <c r="AY463" s="105"/>
      <c r="AZ463" s="105"/>
      <c r="BA463" s="105"/>
      <c r="BB463" s="105"/>
      <c r="BC463" s="105"/>
      <c r="BD463" s="105"/>
    </row>
    <row r="464" spans="1:56" x14ac:dyDescent="0.35">
      <c r="A464" s="105"/>
      <c r="B464" s="105"/>
      <c r="C464" s="105"/>
      <c r="D464" s="139"/>
      <c r="E464" s="105"/>
      <c r="F464" s="105"/>
      <c r="G464" s="105"/>
      <c r="H464" s="105" t="str">
        <f t="shared" si="32"/>
        <v/>
      </c>
      <c r="I464" s="105"/>
      <c r="J464" s="105"/>
      <c r="K464" s="105" t="str">
        <f t="shared" si="33"/>
        <v/>
      </c>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5"/>
      <c r="AY464" s="105"/>
      <c r="AZ464" s="105"/>
      <c r="BA464" s="105"/>
      <c r="BB464" s="105"/>
      <c r="BC464" s="105"/>
      <c r="BD464" s="105"/>
    </row>
    <row r="465" spans="1:56" x14ac:dyDescent="0.35">
      <c r="A465" s="105"/>
      <c r="B465" s="105"/>
      <c r="C465" s="105"/>
      <c r="D465" s="139"/>
      <c r="E465" s="105"/>
      <c r="F465" s="105"/>
      <c r="G465" s="105"/>
      <c r="H465" s="105" t="str">
        <f t="shared" si="32"/>
        <v/>
      </c>
      <c r="I465" s="105"/>
      <c r="J465" s="105"/>
      <c r="K465" s="105" t="str">
        <f t="shared" si="33"/>
        <v/>
      </c>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c r="AR465" s="105"/>
      <c r="AS465" s="105"/>
      <c r="AT465" s="105"/>
      <c r="AU465" s="105"/>
      <c r="AV465" s="105"/>
      <c r="AW465" s="105"/>
      <c r="AX465" s="105"/>
      <c r="AY465" s="105"/>
      <c r="AZ465" s="105"/>
      <c r="BA465" s="105"/>
      <c r="BB465" s="105"/>
      <c r="BC465" s="105"/>
      <c r="BD465" s="105"/>
    </row>
    <row r="466" spans="1:56" x14ac:dyDescent="0.35">
      <c r="A466" s="105"/>
      <c r="B466" s="105"/>
      <c r="C466" s="105"/>
      <c r="D466" s="139"/>
      <c r="E466" s="105"/>
      <c r="F466" s="105"/>
      <c r="G466" s="105"/>
      <c r="H466" s="105" t="str">
        <f t="shared" si="32"/>
        <v/>
      </c>
      <c r="I466" s="105"/>
      <c r="J466" s="105"/>
      <c r="K466" s="105" t="str">
        <f t="shared" si="33"/>
        <v/>
      </c>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c r="AR466" s="105"/>
      <c r="AS466" s="105"/>
      <c r="AT466" s="105"/>
      <c r="AU466" s="105"/>
      <c r="AV466" s="105"/>
      <c r="AW466" s="105"/>
      <c r="AX466" s="105"/>
      <c r="AY466" s="105"/>
      <c r="AZ466" s="105"/>
      <c r="BA466" s="105"/>
      <c r="BB466" s="105"/>
      <c r="BC466" s="105"/>
      <c r="BD466" s="105"/>
    </row>
    <row r="467" spans="1:56" x14ac:dyDescent="0.35">
      <c r="A467" s="105"/>
      <c r="B467" s="105"/>
      <c r="C467" s="105"/>
      <c r="D467" s="139"/>
      <c r="E467" s="105"/>
      <c r="F467" s="105"/>
      <c r="G467" s="105"/>
      <c r="H467" s="105" t="str">
        <f t="shared" si="32"/>
        <v/>
      </c>
      <c r="I467" s="105"/>
      <c r="J467" s="105"/>
      <c r="K467" s="105" t="str">
        <f t="shared" si="33"/>
        <v/>
      </c>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c r="AR467" s="105"/>
      <c r="AS467" s="105"/>
      <c r="AT467" s="105"/>
      <c r="AU467" s="105"/>
      <c r="AV467" s="105"/>
      <c r="AW467" s="105"/>
      <c r="AX467" s="105"/>
      <c r="AY467" s="105"/>
      <c r="AZ467" s="105"/>
      <c r="BA467" s="105"/>
      <c r="BB467" s="105"/>
      <c r="BC467" s="105"/>
      <c r="BD467" s="105"/>
    </row>
    <row r="468" spans="1:56" x14ac:dyDescent="0.35">
      <c r="A468" s="105"/>
      <c r="B468" s="105"/>
      <c r="C468" s="105"/>
      <c r="D468" s="139"/>
      <c r="E468" s="105"/>
      <c r="F468" s="105"/>
      <c r="G468" s="105"/>
      <c r="H468" s="105" t="str">
        <f t="shared" si="32"/>
        <v/>
      </c>
      <c r="I468" s="105"/>
      <c r="J468" s="105"/>
      <c r="K468" s="105" t="str">
        <f t="shared" si="33"/>
        <v/>
      </c>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c r="AR468" s="105"/>
      <c r="AS468" s="105"/>
      <c r="AT468" s="105"/>
      <c r="AU468" s="105"/>
      <c r="AV468" s="105"/>
      <c r="AW468" s="105"/>
      <c r="AX468" s="105"/>
      <c r="AY468" s="105"/>
      <c r="AZ468" s="105"/>
      <c r="BA468" s="105"/>
      <c r="BB468" s="105"/>
      <c r="BC468" s="105"/>
      <c r="BD468" s="105"/>
    </row>
    <row r="469" spans="1:56" x14ac:dyDescent="0.35">
      <c r="A469" s="105"/>
      <c r="B469" s="105"/>
      <c r="C469" s="105"/>
      <c r="D469" s="139"/>
      <c r="E469" s="105"/>
      <c r="F469" s="105"/>
      <c r="G469" s="105"/>
      <c r="H469" s="105" t="str">
        <f t="shared" si="32"/>
        <v/>
      </c>
      <c r="I469" s="105"/>
      <c r="J469" s="105"/>
      <c r="K469" s="105" t="str">
        <f t="shared" si="33"/>
        <v/>
      </c>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c r="AR469" s="105"/>
      <c r="AS469" s="105"/>
      <c r="AT469" s="105"/>
      <c r="AU469" s="105"/>
      <c r="AV469" s="105"/>
      <c r="AW469" s="105"/>
      <c r="AX469" s="105"/>
      <c r="AY469" s="105"/>
      <c r="AZ469" s="105"/>
      <c r="BA469" s="105"/>
      <c r="BB469" s="105"/>
      <c r="BC469" s="105"/>
      <c r="BD469" s="105"/>
    </row>
    <row r="470" spans="1:56" x14ac:dyDescent="0.35">
      <c r="A470" s="105"/>
      <c r="B470" s="105"/>
      <c r="C470" s="105"/>
      <c r="D470" s="139"/>
      <c r="E470" s="105"/>
      <c r="F470" s="105"/>
      <c r="G470" s="105"/>
      <c r="H470" s="105" t="str">
        <f t="shared" si="32"/>
        <v/>
      </c>
      <c r="I470" s="105"/>
      <c r="J470" s="105"/>
      <c r="K470" s="105" t="str">
        <f t="shared" si="33"/>
        <v/>
      </c>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c r="AR470" s="105"/>
      <c r="AS470" s="105"/>
      <c r="AT470" s="105"/>
      <c r="AU470" s="105"/>
      <c r="AV470" s="105"/>
      <c r="AW470" s="105"/>
      <c r="AX470" s="105"/>
      <c r="AY470" s="105"/>
      <c r="AZ470" s="105"/>
      <c r="BA470" s="105"/>
      <c r="BB470" s="105"/>
      <c r="BC470" s="105"/>
      <c r="BD470" s="105"/>
    </row>
    <row r="471" spans="1:56" x14ac:dyDescent="0.35">
      <c r="A471" s="105"/>
      <c r="B471" s="105"/>
      <c r="C471" s="105"/>
      <c r="D471" s="139"/>
      <c r="E471" s="105"/>
      <c r="F471" s="105"/>
      <c r="G471" s="105"/>
      <c r="H471" s="105" t="str">
        <f t="shared" si="32"/>
        <v/>
      </c>
      <c r="I471" s="105"/>
      <c r="J471" s="105"/>
      <c r="K471" s="105" t="str">
        <f t="shared" si="33"/>
        <v/>
      </c>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c r="AR471" s="105"/>
      <c r="AS471" s="105"/>
      <c r="AT471" s="105"/>
      <c r="AU471" s="105"/>
      <c r="AV471" s="105"/>
      <c r="AW471" s="105"/>
      <c r="AX471" s="105"/>
      <c r="AY471" s="105"/>
      <c r="AZ471" s="105"/>
      <c r="BA471" s="105"/>
      <c r="BB471" s="105"/>
      <c r="BC471" s="105"/>
      <c r="BD471" s="105"/>
    </row>
    <row r="472" spans="1:56" x14ac:dyDescent="0.35">
      <c r="A472" s="105"/>
      <c r="B472" s="105"/>
      <c r="C472" s="105"/>
      <c r="D472" s="139"/>
      <c r="E472" s="105"/>
      <c r="F472" s="105"/>
      <c r="G472" s="105"/>
      <c r="H472" s="105" t="str">
        <f t="shared" si="32"/>
        <v/>
      </c>
      <c r="I472" s="105"/>
      <c r="J472" s="105"/>
      <c r="K472" s="105" t="str">
        <f t="shared" si="33"/>
        <v/>
      </c>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c r="AR472" s="105"/>
      <c r="AS472" s="105"/>
      <c r="AT472" s="105"/>
      <c r="AU472" s="105"/>
      <c r="AV472" s="105"/>
      <c r="AW472" s="105"/>
      <c r="AX472" s="105"/>
      <c r="AY472" s="105"/>
      <c r="AZ472" s="105"/>
      <c r="BA472" s="105"/>
      <c r="BB472" s="105"/>
      <c r="BC472" s="105"/>
      <c r="BD472" s="105"/>
    </row>
    <row r="473" spans="1:56" x14ac:dyDescent="0.35">
      <c r="A473" s="105"/>
      <c r="B473" s="105"/>
      <c r="C473" s="105"/>
      <c r="D473" s="139"/>
      <c r="E473" s="105"/>
      <c r="F473" s="105"/>
      <c r="G473" s="105"/>
      <c r="H473" s="105" t="str">
        <f t="shared" si="32"/>
        <v/>
      </c>
      <c r="I473" s="105"/>
      <c r="J473" s="105"/>
      <c r="K473" s="105" t="str">
        <f t="shared" si="33"/>
        <v/>
      </c>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05"/>
      <c r="AW473" s="105"/>
      <c r="AX473" s="105"/>
      <c r="AY473" s="105"/>
      <c r="AZ473" s="105"/>
      <c r="BA473" s="105"/>
      <c r="BB473" s="105"/>
      <c r="BC473" s="105"/>
      <c r="BD473" s="105"/>
    </row>
    <row r="474" spans="1:56" x14ac:dyDescent="0.35">
      <c r="A474" s="105"/>
      <c r="B474" s="105"/>
      <c r="C474" s="105"/>
      <c r="D474" s="139"/>
      <c r="E474" s="105"/>
      <c r="F474" s="105"/>
      <c r="G474" s="105"/>
      <c r="H474" s="105" t="str">
        <f t="shared" si="32"/>
        <v/>
      </c>
      <c r="I474" s="105"/>
      <c r="J474" s="105"/>
      <c r="K474" s="105" t="str">
        <f t="shared" si="33"/>
        <v/>
      </c>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5"/>
      <c r="AW474" s="105"/>
      <c r="AX474" s="105"/>
      <c r="AY474" s="105"/>
      <c r="AZ474" s="105"/>
      <c r="BA474" s="105"/>
      <c r="BB474" s="105"/>
      <c r="BC474" s="105"/>
      <c r="BD474" s="105"/>
    </row>
    <row r="475" spans="1:56" x14ac:dyDescent="0.35">
      <c r="A475" s="105"/>
      <c r="B475" s="105"/>
      <c r="C475" s="105"/>
      <c r="D475" s="139"/>
      <c r="E475" s="105"/>
      <c r="F475" s="105"/>
      <c r="G475" s="105"/>
      <c r="H475" s="105" t="str">
        <f t="shared" si="32"/>
        <v/>
      </c>
      <c r="I475" s="105"/>
      <c r="J475" s="105"/>
      <c r="K475" s="105" t="str">
        <f t="shared" si="33"/>
        <v/>
      </c>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105"/>
      <c r="AT475" s="105"/>
      <c r="AU475" s="105"/>
      <c r="AV475" s="105"/>
      <c r="AW475" s="105"/>
      <c r="AX475" s="105"/>
      <c r="AY475" s="105"/>
      <c r="AZ475" s="105"/>
      <c r="BA475" s="105"/>
      <c r="BB475" s="105"/>
      <c r="BC475" s="105"/>
      <c r="BD475" s="105"/>
    </row>
    <row r="476" spans="1:56" x14ac:dyDescent="0.35">
      <c r="A476" s="105"/>
      <c r="B476" s="105"/>
      <c r="C476" s="105"/>
      <c r="D476" s="139"/>
      <c r="E476" s="105"/>
      <c r="F476" s="105"/>
      <c r="G476" s="105"/>
      <c r="H476" s="105" t="str">
        <f t="shared" si="32"/>
        <v/>
      </c>
      <c r="I476" s="105"/>
      <c r="J476" s="105"/>
      <c r="K476" s="105" t="str">
        <f t="shared" si="33"/>
        <v/>
      </c>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c r="AR476" s="105"/>
      <c r="AS476" s="105"/>
      <c r="AT476" s="105"/>
      <c r="AU476" s="105"/>
      <c r="AV476" s="105"/>
      <c r="AW476" s="105"/>
      <c r="AX476" s="105"/>
      <c r="AY476" s="105"/>
      <c r="AZ476" s="105"/>
      <c r="BA476" s="105"/>
      <c r="BB476" s="105"/>
      <c r="BC476" s="105"/>
      <c r="BD476" s="105"/>
    </row>
    <row r="477" spans="1:56" x14ac:dyDescent="0.35">
      <c r="A477" s="105"/>
      <c r="B477" s="105"/>
      <c r="C477" s="105"/>
      <c r="D477" s="139"/>
      <c r="E477" s="105"/>
      <c r="F477" s="105"/>
      <c r="G477" s="105"/>
      <c r="H477" s="105" t="str">
        <f t="shared" si="32"/>
        <v/>
      </c>
      <c r="I477" s="105"/>
      <c r="J477" s="105"/>
      <c r="K477" s="105" t="str">
        <f t="shared" si="33"/>
        <v/>
      </c>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105"/>
      <c r="AT477" s="105"/>
      <c r="AU477" s="105"/>
      <c r="AV477" s="105"/>
      <c r="AW477" s="105"/>
      <c r="AX477" s="105"/>
      <c r="AY477" s="105"/>
      <c r="AZ477" s="105"/>
      <c r="BA477" s="105"/>
      <c r="BB477" s="105"/>
      <c r="BC477" s="105"/>
      <c r="BD477" s="105"/>
    </row>
    <row r="478" spans="1:56" x14ac:dyDescent="0.35">
      <c r="A478" s="105"/>
      <c r="B478" s="105"/>
      <c r="C478" s="105"/>
      <c r="D478" s="139"/>
      <c r="E478" s="105"/>
      <c r="F478" s="105"/>
      <c r="G478" s="105"/>
      <c r="H478" s="105" t="str">
        <f t="shared" si="32"/>
        <v/>
      </c>
      <c r="I478" s="105"/>
      <c r="J478" s="105"/>
      <c r="K478" s="105" t="str">
        <f t="shared" si="33"/>
        <v/>
      </c>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c r="AR478" s="105"/>
      <c r="AS478" s="105"/>
      <c r="AT478" s="105"/>
      <c r="AU478" s="105"/>
      <c r="AV478" s="105"/>
      <c r="AW478" s="105"/>
      <c r="AX478" s="105"/>
      <c r="AY478" s="105"/>
      <c r="AZ478" s="105"/>
      <c r="BA478" s="105"/>
      <c r="BB478" s="105"/>
      <c r="BC478" s="105"/>
      <c r="BD478" s="105"/>
    </row>
    <row r="479" spans="1:56" x14ac:dyDescent="0.35">
      <c r="A479" s="105"/>
      <c r="B479" s="105"/>
      <c r="C479" s="105"/>
      <c r="D479" s="139"/>
      <c r="E479" s="105"/>
      <c r="F479" s="105"/>
      <c r="G479" s="105"/>
      <c r="H479" s="105" t="str">
        <f t="shared" si="32"/>
        <v/>
      </c>
      <c r="I479" s="105"/>
      <c r="J479" s="105"/>
      <c r="K479" s="105" t="str">
        <f t="shared" si="33"/>
        <v/>
      </c>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c r="AR479" s="105"/>
      <c r="AS479" s="105"/>
      <c r="AT479" s="105"/>
      <c r="AU479" s="105"/>
      <c r="AV479" s="105"/>
      <c r="AW479" s="105"/>
      <c r="AX479" s="105"/>
      <c r="AY479" s="105"/>
      <c r="AZ479" s="105"/>
      <c r="BA479" s="105"/>
      <c r="BB479" s="105"/>
      <c r="BC479" s="105"/>
      <c r="BD479" s="105"/>
    </row>
    <row r="480" spans="1:56" x14ac:dyDescent="0.35">
      <c r="A480" s="105"/>
      <c r="B480" s="105"/>
      <c r="C480" s="105"/>
      <c r="D480" s="139"/>
      <c r="E480" s="105"/>
      <c r="F480" s="105"/>
      <c r="G480" s="105"/>
      <c r="H480" s="105" t="str">
        <f t="shared" si="32"/>
        <v/>
      </c>
      <c r="I480" s="105"/>
      <c r="J480" s="105"/>
      <c r="K480" s="105" t="str">
        <f t="shared" si="33"/>
        <v/>
      </c>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c r="AR480" s="105"/>
      <c r="AS480" s="105"/>
      <c r="AT480" s="105"/>
      <c r="AU480" s="105"/>
      <c r="AV480" s="105"/>
      <c r="AW480" s="105"/>
      <c r="AX480" s="105"/>
      <c r="AY480" s="105"/>
      <c r="AZ480" s="105"/>
      <c r="BA480" s="105"/>
      <c r="BB480" s="105"/>
      <c r="BC480" s="105"/>
      <c r="BD480" s="105"/>
    </row>
    <row r="481" spans="1:56" x14ac:dyDescent="0.35">
      <c r="A481" s="105"/>
      <c r="B481" s="105"/>
      <c r="C481" s="105"/>
      <c r="D481" s="139"/>
      <c r="E481" s="105"/>
      <c r="F481" s="105"/>
      <c r="G481" s="105"/>
      <c r="H481" s="105" t="str">
        <f t="shared" si="32"/>
        <v/>
      </c>
      <c r="I481" s="105"/>
      <c r="J481" s="105"/>
      <c r="K481" s="105" t="str">
        <f t="shared" si="33"/>
        <v/>
      </c>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5"/>
      <c r="AY481" s="105"/>
      <c r="AZ481" s="105"/>
      <c r="BA481" s="105"/>
      <c r="BB481" s="105"/>
      <c r="BC481" s="105"/>
      <c r="BD481" s="105"/>
    </row>
    <row r="482" spans="1:56" x14ac:dyDescent="0.35">
      <c r="A482" s="105"/>
      <c r="B482" s="105"/>
      <c r="C482" s="105"/>
      <c r="D482" s="139"/>
      <c r="E482" s="105"/>
      <c r="F482" s="105"/>
      <c r="G482" s="105"/>
      <c r="H482" s="105" t="str">
        <f t="shared" si="32"/>
        <v/>
      </c>
      <c r="I482" s="105"/>
      <c r="J482" s="105"/>
      <c r="K482" s="105" t="str">
        <f t="shared" si="33"/>
        <v/>
      </c>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5"/>
      <c r="AY482" s="105"/>
      <c r="AZ482" s="105"/>
      <c r="BA482" s="105"/>
      <c r="BB482" s="105"/>
      <c r="BC482" s="105"/>
      <c r="BD482" s="105"/>
    </row>
    <row r="483" spans="1:56" x14ac:dyDescent="0.35">
      <c r="A483" s="105"/>
      <c r="B483" s="105"/>
      <c r="C483" s="105"/>
      <c r="D483" s="139"/>
      <c r="E483" s="105"/>
      <c r="F483" s="105"/>
      <c r="G483" s="105"/>
      <c r="H483" s="105" t="str">
        <f t="shared" si="32"/>
        <v/>
      </c>
      <c r="I483" s="105"/>
      <c r="J483" s="105"/>
      <c r="K483" s="105" t="str">
        <f t="shared" si="33"/>
        <v/>
      </c>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5"/>
      <c r="AY483" s="105"/>
      <c r="AZ483" s="105"/>
      <c r="BA483" s="105"/>
      <c r="BB483" s="105"/>
      <c r="BC483" s="105"/>
      <c r="BD483" s="105"/>
    </row>
    <row r="484" spans="1:56" x14ac:dyDescent="0.35">
      <c r="A484" s="105"/>
      <c r="B484" s="105"/>
      <c r="C484" s="105"/>
      <c r="D484" s="139"/>
      <c r="E484" s="105"/>
      <c r="F484" s="105"/>
      <c r="G484" s="105"/>
      <c r="H484" s="105" t="str">
        <f t="shared" si="32"/>
        <v/>
      </c>
      <c r="I484" s="105"/>
      <c r="J484" s="105"/>
      <c r="K484" s="105" t="str">
        <f t="shared" si="33"/>
        <v/>
      </c>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c r="AR484" s="105"/>
      <c r="AS484" s="105"/>
      <c r="AT484" s="105"/>
      <c r="AU484" s="105"/>
      <c r="AV484" s="105"/>
      <c r="AW484" s="105"/>
      <c r="AX484" s="105"/>
      <c r="AY484" s="105"/>
      <c r="AZ484" s="105"/>
      <c r="BA484" s="105"/>
      <c r="BB484" s="105"/>
      <c r="BC484" s="105"/>
      <c r="BD484" s="105"/>
    </row>
    <row r="485" spans="1:56" x14ac:dyDescent="0.35">
      <c r="A485" s="105"/>
      <c r="B485" s="105"/>
      <c r="C485" s="105"/>
      <c r="D485" s="139"/>
      <c r="E485" s="105"/>
      <c r="F485" s="105"/>
      <c r="G485" s="105"/>
      <c r="H485" s="105" t="str">
        <f t="shared" ref="H485:H548" si="34">IFERROR(VLOOKUP($G485,FacI,2,0),"")</f>
        <v/>
      </c>
      <c r="I485" s="105"/>
      <c r="J485" s="105"/>
      <c r="K485" s="105" t="str">
        <f t="shared" si="33"/>
        <v/>
      </c>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c r="AR485" s="105"/>
      <c r="AS485" s="105"/>
      <c r="AT485" s="105"/>
      <c r="AU485" s="105"/>
      <c r="AV485" s="105"/>
      <c r="AW485" s="105"/>
      <c r="AX485" s="105"/>
      <c r="AY485" s="105"/>
      <c r="AZ485" s="105"/>
      <c r="BA485" s="105"/>
      <c r="BB485" s="105"/>
      <c r="BC485" s="105"/>
      <c r="BD485" s="105"/>
    </row>
    <row r="486" spans="1:56" x14ac:dyDescent="0.35">
      <c r="A486" s="105"/>
      <c r="B486" s="105"/>
      <c r="C486" s="105"/>
      <c r="D486" s="139"/>
      <c r="E486" s="105"/>
      <c r="F486" s="105"/>
      <c r="G486" s="105"/>
      <c r="H486" s="105" t="str">
        <f t="shared" si="34"/>
        <v/>
      </c>
      <c r="I486" s="105"/>
      <c r="J486" s="105"/>
      <c r="K486" s="105" t="str">
        <f t="shared" si="33"/>
        <v/>
      </c>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c r="AR486" s="105"/>
      <c r="AS486" s="105"/>
      <c r="AT486" s="105"/>
      <c r="AU486" s="105"/>
      <c r="AV486" s="105"/>
      <c r="AW486" s="105"/>
      <c r="AX486" s="105"/>
      <c r="AY486" s="105"/>
      <c r="AZ486" s="105"/>
      <c r="BA486" s="105"/>
      <c r="BB486" s="105"/>
      <c r="BC486" s="105"/>
      <c r="BD486" s="105"/>
    </row>
    <row r="487" spans="1:56" x14ac:dyDescent="0.35">
      <c r="A487" s="105"/>
      <c r="B487" s="105"/>
      <c r="C487" s="105"/>
      <c r="D487" s="139"/>
      <c r="E487" s="105"/>
      <c r="F487" s="105"/>
      <c r="G487" s="105"/>
      <c r="H487" s="105" t="str">
        <f t="shared" si="34"/>
        <v/>
      </c>
      <c r="I487" s="105"/>
      <c r="J487" s="105"/>
      <c r="K487" s="105" t="str">
        <f t="shared" ref="K487:K550" si="35">IFERROR(VLOOKUP($J486,Facin,2,0),"")</f>
        <v/>
      </c>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c r="AR487" s="105"/>
      <c r="AS487" s="105"/>
      <c r="AT487" s="105"/>
      <c r="AU487" s="105"/>
      <c r="AV487" s="105"/>
      <c r="AW487" s="105"/>
      <c r="AX487" s="105"/>
      <c r="AY487" s="105"/>
      <c r="AZ487" s="105"/>
      <c r="BA487" s="105"/>
      <c r="BB487" s="105"/>
      <c r="BC487" s="105"/>
      <c r="BD487" s="105"/>
    </row>
    <row r="488" spans="1:56" x14ac:dyDescent="0.35">
      <c r="A488" s="105"/>
      <c r="B488" s="105"/>
      <c r="C488" s="105"/>
      <c r="D488" s="139"/>
      <c r="E488" s="105"/>
      <c r="F488" s="105"/>
      <c r="G488" s="105"/>
      <c r="H488" s="105" t="str">
        <f t="shared" si="34"/>
        <v/>
      </c>
      <c r="I488" s="105"/>
      <c r="J488" s="105"/>
      <c r="K488" s="105" t="str">
        <f t="shared" si="35"/>
        <v/>
      </c>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c r="AR488" s="105"/>
      <c r="AS488" s="105"/>
      <c r="AT488" s="105"/>
      <c r="AU488" s="105"/>
      <c r="AV488" s="105"/>
      <c r="AW488" s="105"/>
      <c r="AX488" s="105"/>
      <c r="AY488" s="105"/>
      <c r="AZ488" s="105"/>
      <c r="BA488" s="105"/>
      <c r="BB488" s="105"/>
      <c r="BC488" s="105"/>
      <c r="BD488" s="105"/>
    </row>
    <row r="489" spans="1:56" x14ac:dyDescent="0.35">
      <c r="A489" s="105"/>
      <c r="B489" s="105"/>
      <c r="C489" s="105"/>
      <c r="D489" s="139"/>
      <c r="E489" s="105"/>
      <c r="F489" s="105"/>
      <c r="G489" s="105"/>
      <c r="H489" s="105" t="str">
        <f t="shared" si="34"/>
        <v/>
      </c>
      <c r="I489" s="105"/>
      <c r="J489" s="105"/>
      <c r="K489" s="105" t="str">
        <f t="shared" si="35"/>
        <v/>
      </c>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c r="AR489" s="105"/>
      <c r="AS489" s="105"/>
      <c r="AT489" s="105"/>
      <c r="AU489" s="105"/>
      <c r="AV489" s="105"/>
      <c r="AW489" s="105"/>
      <c r="AX489" s="105"/>
      <c r="AY489" s="105"/>
      <c r="AZ489" s="105"/>
      <c r="BA489" s="105"/>
      <c r="BB489" s="105"/>
      <c r="BC489" s="105"/>
      <c r="BD489" s="105"/>
    </row>
    <row r="490" spans="1:56" x14ac:dyDescent="0.35">
      <c r="A490" s="105"/>
      <c r="B490" s="105"/>
      <c r="C490" s="105"/>
      <c r="D490" s="139"/>
      <c r="E490" s="105"/>
      <c r="F490" s="105"/>
      <c r="G490" s="105"/>
      <c r="H490" s="105" t="str">
        <f t="shared" si="34"/>
        <v/>
      </c>
      <c r="I490" s="105"/>
      <c r="J490" s="105"/>
      <c r="K490" s="105" t="str">
        <f t="shared" si="35"/>
        <v/>
      </c>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c r="AR490" s="105"/>
      <c r="AS490" s="105"/>
      <c r="AT490" s="105"/>
      <c r="AU490" s="105"/>
      <c r="AV490" s="105"/>
      <c r="AW490" s="105"/>
      <c r="AX490" s="105"/>
      <c r="AY490" s="105"/>
      <c r="AZ490" s="105"/>
      <c r="BA490" s="105"/>
      <c r="BB490" s="105"/>
      <c r="BC490" s="105"/>
      <c r="BD490" s="105"/>
    </row>
    <row r="491" spans="1:56" x14ac:dyDescent="0.35">
      <c r="A491" s="105"/>
      <c r="B491" s="105"/>
      <c r="C491" s="105"/>
      <c r="D491" s="139"/>
      <c r="E491" s="105"/>
      <c r="F491" s="105"/>
      <c r="G491" s="105"/>
      <c r="H491" s="105" t="str">
        <f t="shared" si="34"/>
        <v/>
      </c>
      <c r="I491" s="105"/>
      <c r="J491" s="105"/>
      <c r="K491" s="105" t="str">
        <f t="shared" si="35"/>
        <v/>
      </c>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105"/>
      <c r="AT491" s="105"/>
      <c r="AU491" s="105"/>
      <c r="AV491" s="105"/>
      <c r="AW491" s="105"/>
      <c r="AX491" s="105"/>
      <c r="AY491" s="105"/>
      <c r="AZ491" s="105"/>
      <c r="BA491" s="105"/>
      <c r="BB491" s="105"/>
      <c r="BC491" s="105"/>
      <c r="BD491" s="105"/>
    </row>
    <row r="492" spans="1:56" x14ac:dyDescent="0.35">
      <c r="A492" s="105"/>
      <c r="B492" s="105"/>
      <c r="C492" s="105"/>
      <c r="D492" s="139"/>
      <c r="E492" s="105"/>
      <c r="F492" s="105"/>
      <c r="G492" s="105"/>
      <c r="H492" s="105" t="str">
        <f t="shared" si="34"/>
        <v/>
      </c>
      <c r="I492" s="105"/>
      <c r="J492" s="105"/>
      <c r="K492" s="105" t="str">
        <f t="shared" si="35"/>
        <v/>
      </c>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c r="AR492" s="105"/>
      <c r="AS492" s="105"/>
      <c r="AT492" s="105"/>
      <c r="AU492" s="105"/>
      <c r="AV492" s="105"/>
      <c r="AW492" s="105"/>
      <c r="AX492" s="105"/>
      <c r="AY492" s="105"/>
      <c r="AZ492" s="105"/>
      <c r="BA492" s="105"/>
      <c r="BB492" s="105"/>
      <c r="BC492" s="105"/>
      <c r="BD492" s="105"/>
    </row>
    <row r="493" spans="1:56" x14ac:dyDescent="0.35">
      <c r="A493" s="105"/>
      <c r="B493" s="105"/>
      <c r="C493" s="105"/>
      <c r="D493" s="139"/>
      <c r="E493" s="105"/>
      <c r="F493" s="105"/>
      <c r="G493" s="105"/>
      <c r="H493" s="105" t="str">
        <f t="shared" si="34"/>
        <v/>
      </c>
      <c r="I493" s="105"/>
      <c r="J493" s="105"/>
      <c r="K493" s="105" t="str">
        <f t="shared" si="35"/>
        <v/>
      </c>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c r="AR493" s="105"/>
      <c r="AS493" s="105"/>
      <c r="AT493" s="105"/>
      <c r="AU493" s="105"/>
      <c r="AV493" s="105"/>
      <c r="AW493" s="105"/>
      <c r="AX493" s="105"/>
      <c r="AY493" s="105"/>
      <c r="AZ493" s="105"/>
      <c r="BA493" s="105"/>
      <c r="BB493" s="105"/>
      <c r="BC493" s="105"/>
      <c r="BD493" s="105"/>
    </row>
    <row r="494" spans="1:56" x14ac:dyDescent="0.35">
      <c r="A494" s="105"/>
      <c r="B494" s="105"/>
      <c r="C494" s="105"/>
      <c r="D494" s="139"/>
      <c r="E494" s="105"/>
      <c r="F494" s="105"/>
      <c r="G494" s="105"/>
      <c r="H494" s="105" t="str">
        <f t="shared" si="34"/>
        <v/>
      </c>
      <c r="I494" s="105"/>
      <c r="J494" s="105"/>
      <c r="K494" s="105" t="str">
        <f t="shared" si="35"/>
        <v/>
      </c>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c r="AR494" s="105"/>
      <c r="AS494" s="105"/>
      <c r="AT494" s="105"/>
      <c r="AU494" s="105"/>
      <c r="AV494" s="105"/>
      <c r="AW494" s="105"/>
      <c r="AX494" s="105"/>
      <c r="AY494" s="105"/>
      <c r="AZ494" s="105"/>
      <c r="BA494" s="105"/>
      <c r="BB494" s="105"/>
      <c r="BC494" s="105"/>
      <c r="BD494" s="105"/>
    </row>
    <row r="495" spans="1:56" x14ac:dyDescent="0.35">
      <c r="A495" s="105"/>
      <c r="B495" s="105"/>
      <c r="C495" s="105"/>
      <c r="D495" s="139"/>
      <c r="E495" s="105"/>
      <c r="F495" s="105"/>
      <c r="G495" s="105"/>
      <c r="H495" s="105" t="str">
        <f t="shared" si="34"/>
        <v/>
      </c>
      <c r="I495" s="105"/>
      <c r="J495" s="105"/>
      <c r="K495" s="105" t="str">
        <f t="shared" si="35"/>
        <v/>
      </c>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c r="AR495" s="105"/>
      <c r="AS495" s="105"/>
      <c r="AT495" s="105"/>
      <c r="AU495" s="105"/>
      <c r="AV495" s="105"/>
      <c r="AW495" s="105"/>
      <c r="AX495" s="105"/>
      <c r="AY495" s="105"/>
      <c r="AZ495" s="105"/>
      <c r="BA495" s="105"/>
      <c r="BB495" s="105"/>
      <c r="BC495" s="105"/>
      <c r="BD495" s="105"/>
    </row>
    <row r="496" spans="1:56" x14ac:dyDescent="0.35">
      <c r="A496" s="105"/>
      <c r="B496" s="105"/>
      <c r="C496" s="105"/>
      <c r="D496" s="139"/>
      <c r="E496" s="105"/>
      <c r="F496" s="105"/>
      <c r="G496" s="105"/>
      <c r="H496" s="105" t="str">
        <f t="shared" si="34"/>
        <v/>
      </c>
      <c r="I496" s="105"/>
      <c r="J496" s="105"/>
      <c r="K496" s="105" t="str">
        <f t="shared" si="35"/>
        <v/>
      </c>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c r="AR496" s="105"/>
      <c r="AS496" s="105"/>
      <c r="AT496" s="105"/>
      <c r="AU496" s="105"/>
      <c r="AV496" s="105"/>
      <c r="AW496" s="105"/>
      <c r="AX496" s="105"/>
      <c r="AY496" s="105"/>
      <c r="AZ496" s="105"/>
      <c r="BA496" s="105"/>
      <c r="BB496" s="105"/>
      <c r="BC496" s="105"/>
      <c r="BD496" s="105"/>
    </row>
    <row r="497" spans="1:56" x14ac:dyDescent="0.35">
      <c r="A497" s="105"/>
      <c r="B497" s="105"/>
      <c r="C497" s="105"/>
      <c r="D497" s="139"/>
      <c r="E497" s="105"/>
      <c r="F497" s="105"/>
      <c r="G497" s="105"/>
      <c r="H497" s="105" t="str">
        <f t="shared" si="34"/>
        <v/>
      </c>
      <c r="I497" s="105"/>
      <c r="J497" s="105"/>
      <c r="K497" s="105" t="str">
        <f t="shared" si="35"/>
        <v/>
      </c>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c r="BA497" s="105"/>
      <c r="BB497" s="105"/>
      <c r="BC497" s="105"/>
      <c r="BD497" s="105"/>
    </row>
    <row r="498" spans="1:56" x14ac:dyDescent="0.35">
      <c r="A498" s="105"/>
      <c r="B498" s="105"/>
      <c r="C498" s="105"/>
      <c r="D498" s="139"/>
      <c r="E498" s="105"/>
      <c r="F498" s="105"/>
      <c r="G498" s="105"/>
      <c r="H498" s="105" t="str">
        <f t="shared" si="34"/>
        <v/>
      </c>
      <c r="I498" s="105"/>
      <c r="J498" s="105"/>
      <c r="K498" s="105" t="str">
        <f t="shared" si="35"/>
        <v/>
      </c>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c r="AR498" s="105"/>
      <c r="AS498" s="105"/>
      <c r="AT498" s="105"/>
      <c r="AU498" s="105"/>
      <c r="AV498" s="105"/>
      <c r="AW498" s="105"/>
      <c r="AX498" s="105"/>
      <c r="AY498" s="105"/>
      <c r="AZ498" s="105"/>
      <c r="BA498" s="105"/>
      <c r="BB498" s="105"/>
      <c r="BC498" s="105"/>
      <c r="BD498" s="105"/>
    </row>
    <row r="499" spans="1:56" x14ac:dyDescent="0.35">
      <c r="A499" s="105"/>
      <c r="B499" s="105"/>
      <c r="C499" s="105"/>
      <c r="D499" s="139"/>
      <c r="E499" s="105"/>
      <c r="F499" s="105"/>
      <c r="G499" s="105"/>
      <c r="H499" s="105" t="str">
        <f t="shared" si="34"/>
        <v/>
      </c>
      <c r="I499" s="105"/>
      <c r="J499" s="105"/>
      <c r="K499" s="105" t="str">
        <f t="shared" si="35"/>
        <v/>
      </c>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c r="AR499" s="105"/>
      <c r="AS499" s="105"/>
      <c r="AT499" s="105"/>
      <c r="AU499" s="105"/>
      <c r="AV499" s="105"/>
      <c r="AW499" s="105"/>
      <c r="AX499" s="105"/>
      <c r="AY499" s="105"/>
      <c r="AZ499" s="105"/>
      <c r="BA499" s="105"/>
      <c r="BB499" s="105"/>
      <c r="BC499" s="105"/>
      <c r="BD499" s="105"/>
    </row>
    <row r="500" spans="1:56" x14ac:dyDescent="0.35">
      <c r="A500" s="105"/>
      <c r="B500" s="105"/>
      <c r="C500" s="105"/>
      <c r="D500" s="139"/>
      <c r="E500" s="105"/>
      <c r="F500" s="105"/>
      <c r="G500" s="105"/>
      <c r="H500" s="105" t="str">
        <f t="shared" si="34"/>
        <v/>
      </c>
      <c r="I500" s="105"/>
      <c r="J500" s="105"/>
      <c r="K500" s="105" t="str">
        <f t="shared" si="35"/>
        <v/>
      </c>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c r="AR500" s="105"/>
      <c r="AS500" s="105"/>
      <c r="AT500" s="105"/>
      <c r="AU500" s="105"/>
      <c r="AV500" s="105"/>
      <c r="AW500" s="105"/>
      <c r="AX500" s="105"/>
      <c r="AY500" s="105"/>
      <c r="AZ500" s="105"/>
      <c r="BA500" s="105"/>
      <c r="BB500" s="105"/>
      <c r="BC500" s="105"/>
      <c r="BD500" s="105"/>
    </row>
    <row r="501" spans="1:56" x14ac:dyDescent="0.35">
      <c r="A501" s="105"/>
      <c r="B501" s="105"/>
      <c r="C501" s="105"/>
      <c r="D501" s="139"/>
      <c r="E501" s="105"/>
      <c r="F501" s="105"/>
      <c r="G501" s="105"/>
      <c r="H501" s="105" t="str">
        <f t="shared" si="34"/>
        <v/>
      </c>
      <c r="I501" s="105"/>
      <c r="J501" s="105"/>
      <c r="K501" s="105" t="str">
        <f t="shared" si="35"/>
        <v/>
      </c>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c r="AR501" s="105"/>
      <c r="AS501" s="105"/>
      <c r="AT501" s="105"/>
      <c r="AU501" s="105"/>
      <c r="AV501" s="105"/>
      <c r="AW501" s="105"/>
      <c r="AX501" s="105"/>
      <c r="AY501" s="105"/>
      <c r="AZ501" s="105"/>
      <c r="BA501" s="105"/>
      <c r="BB501" s="105"/>
      <c r="BC501" s="105"/>
      <c r="BD501" s="105"/>
    </row>
    <row r="502" spans="1:56" x14ac:dyDescent="0.35">
      <c r="A502" s="105"/>
      <c r="B502" s="105"/>
      <c r="C502" s="105"/>
      <c r="D502" s="139"/>
      <c r="E502" s="105"/>
      <c r="F502" s="105"/>
      <c r="G502" s="105"/>
      <c r="H502" s="105" t="str">
        <f t="shared" si="34"/>
        <v/>
      </c>
      <c r="I502" s="105"/>
      <c r="J502" s="105"/>
      <c r="K502" s="105" t="str">
        <f t="shared" si="35"/>
        <v/>
      </c>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c r="AR502" s="105"/>
      <c r="AS502" s="105"/>
      <c r="AT502" s="105"/>
      <c r="AU502" s="105"/>
      <c r="AV502" s="105"/>
      <c r="AW502" s="105"/>
      <c r="AX502" s="105"/>
      <c r="AY502" s="105"/>
      <c r="AZ502" s="105"/>
      <c r="BA502" s="105"/>
      <c r="BB502" s="105"/>
      <c r="BC502" s="105"/>
      <c r="BD502" s="105"/>
    </row>
    <row r="503" spans="1:56" x14ac:dyDescent="0.35">
      <c r="A503" s="105"/>
      <c r="B503" s="105"/>
      <c r="C503" s="105"/>
      <c r="D503" s="139"/>
      <c r="E503" s="105"/>
      <c r="F503" s="105"/>
      <c r="G503" s="105"/>
      <c r="H503" s="105" t="str">
        <f t="shared" si="34"/>
        <v/>
      </c>
      <c r="I503" s="105"/>
      <c r="J503" s="105"/>
      <c r="K503" s="105" t="str">
        <f t="shared" si="35"/>
        <v/>
      </c>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c r="AR503" s="105"/>
      <c r="AS503" s="105"/>
      <c r="AT503" s="105"/>
      <c r="AU503" s="105"/>
      <c r="AV503" s="105"/>
      <c r="AW503" s="105"/>
      <c r="AX503" s="105"/>
      <c r="AY503" s="105"/>
      <c r="AZ503" s="105"/>
      <c r="BA503" s="105"/>
      <c r="BB503" s="105"/>
      <c r="BC503" s="105"/>
      <c r="BD503" s="105"/>
    </row>
    <row r="504" spans="1:56" x14ac:dyDescent="0.35">
      <c r="A504" s="105"/>
      <c r="B504" s="105"/>
      <c r="C504" s="105"/>
      <c r="D504" s="139"/>
      <c r="E504" s="105"/>
      <c r="F504" s="105"/>
      <c r="G504" s="105"/>
      <c r="H504" s="105" t="str">
        <f t="shared" si="34"/>
        <v/>
      </c>
      <c r="I504" s="105"/>
      <c r="J504" s="105"/>
      <c r="K504" s="105" t="str">
        <f t="shared" si="35"/>
        <v/>
      </c>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c r="AR504" s="105"/>
      <c r="AS504" s="105"/>
      <c r="AT504" s="105"/>
      <c r="AU504" s="105"/>
      <c r="AV504" s="105"/>
      <c r="AW504" s="105"/>
      <c r="AX504" s="105"/>
      <c r="AY504" s="105"/>
      <c r="AZ504" s="105"/>
      <c r="BA504" s="105"/>
      <c r="BB504" s="105"/>
      <c r="BC504" s="105"/>
      <c r="BD504" s="105"/>
    </row>
    <row r="505" spans="1:56" x14ac:dyDescent="0.35">
      <c r="A505" s="105"/>
      <c r="B505" s="105"/>
      <c r="C505" s="105"/>
      <c r="D505" s="139"/>
      <c r="E505" s="105"/>
      <c r="F505" s="105"/>
      <c r="G505" s="105"/>
      <c r="H505" s="105" t="str">
        <f t="shared" si="34"/>
        <v/>
      </c>
      <c r="I505" s="105"/>
      <c r="J505" s="105"/>
      <c r="K505" s="105" t="str">
        <f t="shared" si="35"/>
        <v/>
      </c>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c r="AR505" s="105"/>
      <c r="AS505" s="105"/>
      <c r="AT505" s="105"/>
      <c r="AU505" s="105"/>
      <c r="AV505" s="105"/>
      <c r="AW505" s="105"/>
      <c r="AX505" s="105"/>
      <c r="AY505" s="105"/>
      <c r="AZ505" s="105"/>
      <c r="BA505" s="105"/>
      <c r="BB505" s="105"/>
      <c r="BC505" s="105"/>
      <c r="BD505" s="105"/>
    </row>
    <row r="506" spans="1:56" x14ac:dyDescent="0.35">
      <c r="A506" s="105"/>
      <c r="B506" s="105"/>
      <c r="C506" s="105"/>
      <c r="D506" s="139"/>
      <c r="E506" s="105"/>
      <c r="F506" s="105"/>
      <c r="G506" s="105"/>
      <c r="H506" s="105" t="str">
        <f t="shared" si="34"/>
        <v/>
      </c>
      <c r="I506" s="105"/>
      <c r="J506" s="105"/>
      <c r="K506" s="105" t="str">
        <f t="shared" si="35"/>
        <v/>
      </c>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c r="AR506" s="105"/>
      <c r="AS506" s="105"/>
      <c r="AT506" s="105"/>
      <c r="AU506" s="105"/>
      <c r="AV506" s="105"/>
      <c r="AW506" s="105"/>
      <c r="AX506" s="105"/>
      <c r="AY506" s="105"/>
      <c r="AZ506" s="105"/>
      <c r="BA506" s="105"/>
      <c r="BB506" s="105"/>
      <c r="BC506" s="105"/>
      <c r="BD506" s="105"/>
    </row>
    <row r="507" spans="1:56" x14ac:dyDescent="0.35">
      <c r="A507" s="105"/>
      <c r="B507" s="105"/>
      <c r="C507" s="105"/>
      <c r="D507" s="139"/>
      <c r="E507" s="105"/>
      <c r="F507" s="105"/>
      <c r="G507" s="105"/>
      <c r="H507" s="105" t="str">
        <f t="shared" si="34"/>
        <v/>
      </c>
      <c r="I507" s="105"/>
      <c r="J507" s="105"/>
      <c r="K507" s="105" t="str">
        <f t="shared" si="35"/>
        <v/>
      </c>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5"/>
      <c r="AR507" s="105"/>
      <c r="AS507" s="105"/>
      <c r="AT507" s="105"/>
      <c r="AU507" s="105"/>
      <c r="AV507" s="105"/>
      <c r="AW507" s="105"/>
      <c r="AX507" s="105"/>
      <c r="AY507" s="105"/>
      <c r="AZ507" s="105"/>
      <c r="BA507" s="105"/>
      <c r="BB507" s="105"/>
      <c r="BC507" s="105"/>
      <c r="BD507" s="105"/>
    </row>
    <row r="508" spans="1:56" x14ac:dyDescent="0.35">
      <c r="A508" s="105"/>
      <c r="B508" s="105"/>
      <c r="C508" s="105"/>
      <c r="D508" s="139"/>
      <c r="E508" s="105"/>
      <c r="F508" s="105"/>
      <c r="G508" s="105"/>
      <c r="H508" s="105" t="str">
        <f t="shared" si="34"/>
        <v/>
      </c>
      <c r="I508" s="105"/>
      <c r="J508" s="105"/>
      <c r="K508" s="105" t="str">
        <f t="shared" si="35"/>
        <v/>
      </c>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5"/>
      <c r="AR508" s="105"/>
      <c r="AS508" s="105"/>
      <c r="AT508" s="105"/>
      <c r="AU508" s="105"/>
      <c r="AV508" s="105"/>
      <c r="AW508" s="105"/>
      <c r="AX508" s="105"/>
      <c r="AY508" s="105"/>
      <c r="AZ508" s="105"/>
      <c r="BA508" s="105"/>
      <c r="BB508" s="105"/>
      <c r="BC508" s="105"/>
      <c r="BD508" s="105"/>
    </row>
    <row r="509" spans="1:56" x14ac:dyDescent="0.35">
      <c r="A509" s="105"/>
      <c r="B509" s="105"/>
      <c r="C509" s="105"/>
      <c r="D509" s="139"/>
      <c r="E509" s="105"/>
      <c r="F509" s="105"/>
      <c r="G509" s="105"/>
      <c r="H509" s="105" t="str">
        <f t="shared" si="34"/>
        <v/>
      </c>
      <c r="I509" s="105"/>
      <c r="J509" s="105"/>
      <c r="K509" s="105" t="str">
        <f t="shared" si="35"/>
        <v/>
      </c>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c r="AR509" s="105"/>
      <c r="AS509" s="105"/>
      <c r="AT509" s="105"/>
      <c r="AU509" s="105"/>
      <c r="AV509" s="105"/>
      <c r="AW509" s="105"/>
      <c r="AX509" s="105"/>
      <c r="AY509" s="105"/>
      <c r="AZ509" s="105"/>
      <c r="BA509" s="105"/>
      <c r="BB509" s="105"/>
      <c r="BC509" s="105"/>
      <c r="BD509" s="105"/>
    </row>
    <row r="510" spans="1:56" x14ac:dyDescent="0.35">
      <c r="A510" s="105"/>
      <c r="B510" s="105"/>
      <c r="C510" s="105"/>
      <c r="D510" s="139"/>
      <c r="E510" s="105"/>
      <c r="F510" s="105"/>
      <c r="G510" s="105"/>
      <c r="H510" s="105" t="str">
        <f t="shared" si="34"/>
        <v/>
      </c>
      <c r="I510" s="105"/>
      <c r="J510" s="105"/>
      <c r="K510" s="105" t="str">
        <f t="shared" si="35"/>
        <v/>
      </c>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5"/>
      <c r="AR510" s="105"/>
      <c r="AS510" s="105"/>
      <c r="AT510" s="105"/>
      <c r="AU510" s="105"/>
      <c r="AV510" s="105"/>
      <c r="AW510" s="105"/>
      <c r="AX510" s="105"/>
      <c r="AY510" s="105"/>
      <c r="AZ510" s="105"/>
      <c r="BA510" s="105"/>
      <c r="BB510" s="105"/>
      <c r="BC510" s="105"/>
      <c r="BD510" s="105"/>
    </row>
    <row r="511" spans="1:56" x14ac:dyDescent="0.35">
      <c r="A511" s="105"/>
      <c r="B511" s="105"/>
      <c r="C511" s="105"/>
      <c r="D511" s="139"/>
      <c r="E511" s="105"/>
      <c r="F511" s="105"/>
      <c r="G511" s="105"/>
      <c r="H511" s="105" t="str">
        <f t="shared" si="34"/>
        <v/>
      </c>
      <c r="I511" s="105"/>
      <c r="J511" s="105"/>
      <c r="K511" s="105" t="str">
        <f t="shared" si="35"/>
        <v/>
      </c>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c r="AR511" s="105"/>
      <c r="AS511" s="105"/>
      <c r="AT511" s="105"/>
      <c r="AU511" s="105"/>
      <c r="AV511" s="105"/>
      <c r="AW511" s="105"/>
      <c r="AX511" s="105"/>
      <c r="AY511" s="105"/>
      <c r="AZ511" s="105"/>
      <c r="BA511" s="105"/>
      <c r="BB511" s="105"/>
      <c r="BC511" s="105"/>
      <c r="BD511" s="105"/>
    </row>
    <row r="512" spans="1:56" x14ac:dyDescent="0.35">
      <c r="A512" s="105"/>
      <c r="B512" s="105"/>
      <c r="C512" s="105"/>
      <c r="D512" s="139"/>
      <c r="E512" s="105"/>
      <c r="F512" s="105"/>
      <c r="G512" s="105"/>
      <c r="H512" s="105" t="str">
        <f t="shared" si="34"/>
        <v/>
      </c>
      <c r="I512" s="105"/>
      <c r="J512" s="105"/>
      <c r="K512" s="105" t="str">
        <f t="shared" si="35"/>
        <v/>
      </c>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c r="AR512" s="105"/>
      <c r="AS512" s="105"/>
      <c r="AT512" s="105"/>
      <c r="AU512" s="105"/>
      <c r="AV512" s="105"/>
      <c r="AW512" s="105"/>
      <c r="AX512" s="105"/>
      <c r="AY512" s="105"/>
      <c r="AZ512" s="105"/>
      <c r="BA512" s="105"/>
      <c r="BB512" s="105"/>
      <c r="BC512" s="105"/>
      <c r="BD512" s="105"/>
    </row>
    <row r="513" spans="1:56" x14ac:dyDescent="0.35">
      <c r="A513" s="105"/>
      <c r="B513" s="105"/>
      <c r="C513" s="105"/>
      <c r="D513" s="139"/>
      <c r="E513" s="105"/>
      <c r="F513" s="105"/>
      <c r="G513" s="105"/>
      <c r="H513" s="105" t="str">
        <f t="shared" si="34"/>
        <v/>
      </c>
      <c r="I513" s="105"/>
      <c r="J513" s="105"/>
      <c r="K513" s="105" t="str">
        <f t="shared" si="35"/>
        <v/>
      </c>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c r="AR513" s="105"/>
      <c r="AS513" s="105"/>
      <c r="AT513" s="105"/>
      <c r="AU513" s="105"/>
      <c r="AV513" s="105"/>
      <c r="AW513" s="105"/>
      <c r="AX513" s="105"/>
      <c r="AY513" s="105"/>
      <c r="AZ513" s="105"/>
      <c r="BA513" s="105"/>
      <c r="BB513" s="105"/>
      <c r="BC513" s="105"/>
      <c r="BD513" s="105"/>
    </row>
    <row r="514" spans="1:56" x14ac:dyDescent="0.35">
      <c r="A514" s="105"/>
      <c r="B514" s="105"/>
      <c r="C514" s="105"/>
      <c r="D514" s="139"/>
      <c r="E514" s="105"/>
      <c r="F514" s="105"/>
      <c r="G514" s="105"/>
      <c r="H514" s="105" t="str">
        <f t="shared" si="34"/>
        <v/>
      </c>
      <c r="I514" s="105"/>
      <c r="J514" s="105"/>
      <c r="K514" s="105" t="str">
        <f t="shared" si="35"/>
        <v/>
      </c>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c r="AR514" s="105"/>
      <c r="AS514" s="105"/>
      <c r="AT514" s="105"/>
      <c r="AU514" s="105"/>
      <c r="AV514" s="105"/>
      <c r="AW514" s="105"/>
      <c r="AX514" s="105"/>
      <c r="AY514" s="105"/>
      <c r="AZ514" s="105"/>
      <c r="BA514" s="105"/>
      <c r="BB514" s="105"/>
      <c r="BC514" s="105"/>
      <c r="BD514" s="105"/>
    </row>
    <row r="515" spans="1:56" x14ac:dyDescent="0.35">
      <c r="A515" s="105"/>
      <c r="B515" s="105"/>
      <c r="C515" s="105"/>
      <c r="D515" s="139"/>
      <c r="E515" s="105"/>
      <c r="F515" s="105"/>
      <c r="G515" s="105"/>
      <c r="H515" s="105" t="str">
        <f t="shared" si="34"/>
        <v/>
      </c>
      <c r="I515" s="105"/>
      <c r="J515" s="105"/>
      <c r="K515" s="105" t="str">
        <f t="shared" si="35"/>
        <v/>
      </c>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5"/>
      <c r="AR515" s="105"/>
      <c r="AS515" s="105"/>
      <c r="AT515" s="105"/>
      <c r="AU515" s="105"/>
      <c r="AV515" s="105"/>
      <c r="AW515" s="105"/>
      <c r="AX515" s="105"/>
      <c r="AY515" s="105"/>
      <c r="AZ515" s="105"/>
      <c r="BA515" s="105"/>
      <c r="BB515" s="105"/>
      <c r="BC515" s="105"/>
      <c r="BD515" s="105"/>
    </row>
    <row r="516" spans="1:56" x14ac:dyDescent="0.35">
      <c r="A516" s="105"/>
      <c r="B516" s="105"/>
      <c r="C516" s="105"/>
      <c r="D516" s="139"/>
      <c r="E516" s="105"/>
      <c r="F516" s="105"/>
      <c r="G516" s="105"/>
      <c r="H516" s="105" t="str">
        <f t="shared" si="34"/>
        <v/>
      </c>
      <c r="I516" s="105"/>
      <c r="J516" s="105"/>
      <c r="K516" s="105" t="str">
        <f t="shared" si="35"/>
        <v/>
      </c>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c r="AR516" s="105"/>
      <c r="AS516" s="105"/>
      <c r="AT516" s="105"/>
      <c r="AU516" s="105"/>
      <c r="AV516" s="105"/>
      <c r="AW516" s="105"/>
      <c r="AX516" s="105"/>
      <c r="AY516" s="105"/>
      <c r="AZ516" s="105"/>
      <c r="BA516" s="105"/>
      <c r="BB516" s="105"/>
      <c r="BC516" s="105"/>
      <c r="BD516" s="105"/>
    </row>
    <row r="517" spans="1:56" x14ac:dyDescent="0.35">
      <c r="A517" s="105"/>
      <c r="B517" s="105"/>
      <c r="C517" s="105"/>
      <c r="D517" s="139"/>
      <c r="E517" s="105"/>
      <c r="F517" s="105"/>
      <c r="G517" s="105"/>
      <c r="H517" s="105" t="str">
        <f t="shared" si="34"/>
        <v/>
      </c>
      <c r="I517" s="105"/>
      <c r="J517" s="105"/>
      <c r="K517" s="105" t="str">
        <f t="shared" si="35"/>
        <v/>
      </c>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5"/>
      <c r="AY517" s="105"/>
      <c r="AZ517" s="105"/>
      <c r="BA517" s="105"/>
      <c r="BB517" s="105"/>
      <c r="BC517" s="105"/>
      <c r="BD517" s="105"/>
    </row>
    <row r="518" spans="1:56" x14ac:dyDescent="0.35">
      <c r="A518" s="105"/>
      <c r="B518" s="105"/>
      <c r="C518" s="105"/>
      <c r="D518" s="139"/>
      <c r="E518" s="105"/>
      <c r="F518" s="105"/>
      <c r="G518" s="105"/>
      <c r="H518" s="105" t="str">
        <f t="shared" si="34"/>
        <v/>
      </c>
      <c r="I518" s="105"/>
      <c r="J518" s="105"/>
      <c r="K518" s="105" t="str">
        <f t="shared" si="35"/>
        <v/>
      </c>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5"/>
      <c r="AY518" s="105"/>
      <c r="AZ518" s="105"/>
      <c r="BA518" s="105"/>
      <c r="BB518" s="105"/>
      <c r="BC518" s="105"/>
      <c r="BD518" s="105"/>
    </row>
    <row r="519" spans="1:56" x14ac:dyDescent="0.35">
      <c r="A519" s="105"/>
      <c r="B519" s="105"/>
      <c r="C519" s="105"/>
      <c r="D519" s="139"/>
      <c r="E519" s="105"/>
      <c r="F519" s="105"/>
      <c r="G519" s="105"/>
      <c r="H519" s="105" t="str">
        <f t="shared" si="34"/>
        <v/>
      </c>
      <c r="I519" s="105"/>
      <c r="J519" s="105"/>
      <c r="K519" s="105" t="str">
        <f t="shared" si="35"/>
        <v/>
      </c>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c r="AR519" s="105"/>
      <c r="AS519" s="105"/>
      <c r="AT519" s="105"/>
      <c r="AU519" s="105"/>
      <c r="AV519" s="105"/>
      <c r="AW519" s="105"/>
      <c r="AX519" s="105"/>
      <c r="AY519" s="105"/>
      <c r="AZ519" s="105"/>
      <c r="BA519" s="105"/>
      <c r="BB519" s="105"/>
      <c r="BC519" s="105"/>
      <c r="BD519" s="105"/>
    </row>
    <row r="520" spans="1:56" x14ac:dyDescent="0.35">
      <c r="A520" s="105"/>
      <c r="B520" s="105"/>
      <c r="C520" s="105"/>
      <c r="D520" s="139"/>
      <c r="E520" s="105"/>
      <c r="F520" s="105"/>
      <c r="G520" s="105"/>
      <c r="H520" s="105" t="str">
        <f t="shared" si="34"/>
        <v/>
      </c>
      <c r="I520" s="105"/>
      <c r="J520" s="105"/>
      <c r="K520" s="105" t="str">
        <f t="shared" si="35"/>
        <v/>
      </c>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c r="AR520" s="105"/>
      <c r="AS520" s="105"/>
      <c r="AT520" s="105"/>
      <c r="AU520" s="105"/>
      <c r="AV520" s="105"/>
      <c r="AW520" s="105"/>
      <c r="AX520" s="105"/>
      <c r="AY520" s="105"/>
      <c r="AZ520" s="105"/>
      <c r="BA520" s="105"/>
      <c r="BB520" s="105"/>
      <c r="BC520" s="105"/>
      <c r="BD520" s="105"/>
    </row>
    <row r="521" spans="1:56" x14ac:dyDescent="0.35">
      <c r="A521" s="105"/>
      <c r="B521" s="105"/>
      <c r="C521" s="105"/>
      <c r="D521" s="139"/>
      <c r="E521" s="105"/>
      <c r="F521" s="105"/>
      <c r="G521" s="105"/>
      <c r="H521" s="105" t="str">
        <f t="shared" si="34"/>
        <v/>
      </c>
      <c r="I521" s="105"/>
      <c r="J521" s="105"/>
      <c r="K521" s="105" t="str">
        <f t="shared" si="35"/>
        <v/>
      </c>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5"/>
      <c r="AR521" s="105"/>
      <c r="AS521" s="105"/>
      <c r="AT521" s="105"/>
      <c r="AU521" s="105"/>
      <c r="AV521" s="105"/>
      <c r="AW521" s="105"/>
      <c r="AX521" s="105"/>
      <c r="AY521" s="105"/>
      <c r="AZ521" s="105"/>
      <c r="BA521" s="105"/>
      <c r="BB521" s="105"/>
      <c r="BC521" s="105"/>
      <c r="BD521" s="105"/>
    </row>
    <row r="522" spans="1:56" x14ac:dyDescent="0.35">
      <c r="A522" s="105"/>
      <c r="B522" s="105"/>
      <c r="C522" s="105"/>
      <c r="D522" s="139"/>
      <c r="E522" s="105"/>
      <c r="F522" s="105"/>
      <c r="G522" s="105"/>
      <c r="H522" s="105" t="str">
        <f t="shared" si="34"/>
        <v/>
      </c>
      <c r="I522" s="105"/>
      <c r="J522" s="105"/>
      <c r="K522" s="105" t="str">
        <f t="shared" si="35"/>
        <v/>
      </c>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5"/>
      <c r="AR522" s="105"/>
      <c r="AS522" s="105"/>
      <c r="AT522" s="105"/>
      <c r="AU522" s="105"/>
      <c r="AV522" s="105"/>
      <c r="AW522" s="105"/>
      <c r="AX522" s="105"/>
      <c r="AY522" s="105"/>
      <c r="AZ522" s="105"/>
      <c r="BA522" s="105"/>
      <c r="BB522" s="105"/>
      <c r="BC522" s="105"/>
      <c r="BD522" s="105"/>
    </row>
    <row r="523" spans="1:56" x14ac:dyDescent="0.35">
      <c r="A523" s="105"/>
      <c r="B523" s="105"/>
      <c r="C523" s="105"/>
      <c r="D523" s="139"/>
      <c r="E523" s="105"/>
      <c r="F523" s="105"/>
      <c r="G523" s="105"/>
      <c r="H523" s="105" t="str">
        <f t="shared" si="34"/>
        <v/>
      </c>
      <c r="I523" s="105"/>
      <c r="J523" s="105"/>
      <c r="K523" s="105" t="str">
        <f t="shared" si="35"/>
        <v/>
      </c>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5"/>
      <c r="AR523" s="105"/>
      <c r="AS523" s="105"/>
      <c r="AT523" s="105"/>
      <c r="AU523" s="105"/>
      <c r="AV523" s="105"/>
      <c r="AW523" s="105"/>
      <c r="AX523" s="105"/>
      <c r="AY523" s="105"/>
      <c r="AZ523" s="105"/>
      <c r="BA523" s="105"/>
      <c r="BB523" s="105"/>
      <c r="BC523" s="105"/>
      <c r="BD523" s="105"/>
    </row>
    <row r="524" spans="1:56" x14ac:dyDescent="0.35">
      <c r="A524" s="105"/>
      <c r="B524" s="105"/>
      <c r="C524" s="105"/>
      <c r="D524" s="139"/>
      <c r="E524" s="105"/>
      <c r="F524" s="105"/>
      <c r="G524" s="105"/>
      <c r="H524" s="105" t="str">
        <f t="shared" si="34"/>
        <v/>
      </c>
      <c r="I524" s="105"/>
      <c r="J524" s="105"/>
      <c r="K524" s="105" t="str">
        <f t="shared" si="35"/>
        <v/>
      </c>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5"/>
      <c r="AR524" s="105"/>
      <c r="AS524" s="105"/>
      <c r="AT524" s="105"/>
      <c r="AU524" s="105"/>
      <c r="AV524" s="105"/>
      <c r="AW524" s="105"/>
      <c r="AX524" s="105"/>
      <c r="AY524" s="105"/>
      <c r="AZ524" s="105"/>
      <c r="BA524" s="105"/>
      <c r="BB524" s="105"/>
      <c r="BC524" s="105"/>
      <c r="BD524" s="105"/>
    </row>
    <row r="525" spans="1:56" x14ac:dyDescent="0.35">
      <c r="A525" s="105"/>
      <c r="B525" s="105"/>
      <c r="C525" s="105"/>
      <c r="D525" s="139"/>
      <c r="E525" s="105"/>
      <c r="F525" s="105"/>
      <c r="G525" s="105"/>
      <c r="H525" s="105" t="str">
        <f t="shared" si="34"/>
        <v/>
      </c>
      <c r="I525" s="105"/>
      <c r="J525" s="105"/>
      <c r="K525" s="105" t="str">
        <f t="shared" si="35"/>
        <v/>
      </c>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5"/>
      <c r="AR525" s="105"/>
      <c r="AS525" s="105"/>
      <c r="AT525" s="105"/>
      <c r="AU525" s="105"/>
      <c r="AV525" s="105"/>
      <c r="AW525" s="105"/>
      <c r="AX525" s="105"/>
      <c r="AY525" s="105"/>
      <c r="AZ525" s="105"/>
      <c r="BA525" s="105"/>
      <c r="BB525" s="105"/>
      <c r="BC525" s="105"/>
      <c r="BD525" s="105"/>
    </row>
    <row r="526" spans="1:56" x14ac:dyDescent="0.35">
      <c r="A526" s="105"/>
      <c r="B526" s="105"/>
      <c r="C526" s="105"/>
      <c r="D526" s="139"/>
      <c r="E526" s="105"/>
      <c r="F526" s="105"/>
      <c r="G526" s="105"/>
      <c r="H526" s="105" t="str">
        <f t="shared" si="34"/>
        <v/>
      </c>
      <c r="I526" s="105"/>
      <c r="J526" s="105"/>
      <c r="K526" s="105" t="str">
        <f t="shared" si="35"/>
        <v/>
      </c>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5"/>
      <c r="AR526" s="105"/>
      <c r="AS526" s="105"/>
      <c r="AT526" s="105"/>
      <c r="AU526" s="105"/>
      <c r="AV526" s="105"/>
      <c r="AW526" s="105"/>
      <c r="AX526" s="105"/>
      <c r="AY526" s="105"/>
      <c r="AZ526" s="105"/>
      <c r="BA526" s="105"/>
      <c r="BB526" s="105"/>
      <c r="BC526" s="105"/>
      <c r="BD526" s="105"/>
    </row>
    <row r="527" spans="1:56" x14ac:dyDescent="0.35">
      <c r="A527" s="105"/>
      <c r="B527" s="105"/>
      <c r="C527" s="105"/>
      <c r="D527" s="139"/>
      <c r="E527" s="105"/>
      <c r="F527" s="105"/>
      <c r="G527" s="105"/>
      <c r="H527" s="105" t="str">
        <f t="shared" si="34"/>
        <v/>
      </c>
      <c r="I527" s="105"/>
      <c r="J527" s="105"/>
      <c r="K527" s="105" t="str">
        <f t="shared" si="35"/>
        <v/>
      </c>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105"/>
      <c r="AT527" s="105"/>
      <c r="AU527" s="105"/>
      <c r="AV527" s="105"/>
      <c r="AW527" s="105"/>
      <c r="AX527" s="105"/>
      <c r="AY527" s="105"/>
      <c r="AZ527" s="105"/>
      <c r="BA527" s="105"/>
      <c r="BB527" s="105"/>
      <c r="BC527" s="105"/>
      <c r="BD527" s="105"/>
    </row>
    <row r="528" spans="1:56" x14ac:dyDescent="0.35">
      <c r="A528" s="105"/>
      <c r="B528" s="105"/>
      <c r="C528" s="105"/>
      <c r="D528" s="139"/>
      <c r="E528" s="105"/>
      <c r="F528" s="105"/>
      <c r="G528" s="105"/>
      <c r="H528" s="105" t="str">
        <f t="shared" si="34"/>
        <v/>
      </c>
      <c r="I528" s="105"/>
      <c r="J528" s="105"/>
      <c r="K528" s="105" t="str">
        <f t="shared" si="35"/>
        <v/>
      </c>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5"/>
      <c r="AR528" s="105"/>
      <c r="AS528" s="105"/>
      <c r="AT528" s="105"/>
      <c r="AU528" s="105"/>
      <c r="AV528" s="105"/>
      <c r="AW528" s="105"/>
      <c r="AX528" s="105"/>
      <c r="AY528" s="105"/>
      <c r="AZ528" s="105"/>
      <c r="BA528" s="105"/>
      <c r="BB528" s="105"/>
      <c r="BC528" s="105"/>
      <c r="BD528" s="105"/>
    </row>
    <row r="529" spans="1:56" x14ac:dyDescent="0.35">
      <c r="A529" s="105"/>
      <c r="B529" s="105"/>
      <c r="C529" s="105"/>
      <c r="D529" s="139"/>
      <c r="E529" s="105"/>
      <c r="F529" s="105"/>
      <c r="G529" s="105"/>
      <c r="H529" s="105" t="str">
        <f t="shared" si="34"/>
        <v/>
      </c>
      <c r="I529" s="105"/>
      <c r="J529" s="105"/>
      <c r="K529" s="105" t="str">
        <f t="shared" si="35"/>
        <v/>
      </c>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5"/>
      <c r="AR529" s="105"/>
      <c r="AS529" s="105"/>
      <c r="AT529" s="105"/>
      <c r="AU529" s="105"/>
      <c r="AV529" s="105"/>
      <c r="AW529" s="105"/>
      <c r="AX529" s="105"/>
      <c r="AY529" s="105"/>
      <c r="AZ529" s="105"/>
      <c r="BA529" s="105"/>
      <c r="BB529" s="105"/>
      <c r="BC529" s="105"/>
      <c r="BD529" s="105"/>
    </row>
    <row r="530" spans="1:56" x14ac:dyDescent="0.35">
      <c r="A530" s="105"/>
      <c r="B530" s="105"/>
      <c r="C530" s="105"/>
      <c r="D530" s="139"/>
      <c r="E530" s="105"/>
      <c r="F530" s="105"/>
      <c r="G530" s="105"/>
      <c r="H530" s="105" t="str">
        <f t="shared" si="34"/>
        <v/>
      </c>
      <c r="I530" s="105"/>
      <c r="J530" s="105"/>
      <c r="K530" s="105" t="str">
        <f t="shared" si="35"/>
        <v/>
      </c>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5"/>
      <c r="AR530" s="105"/>
      <c r="AS530" s="105"/>
      <c r="AT530" s="105"/>
      <c r="AU530" s="105"/>
      <c r="AV530" s="105"/>
      <c r="AW530" s="105"/>
      <c r="AX530" s="105"/>
      <c r="AY530" s="105"/>
      <c r="AZ530" s="105"/>
      <c r="BA530" s="105"/>
      <c r="BB530" s="105"/>
      <c r="BC530" s="105"/>
      <c r="BD530" s="105"/>
    </row>
    <row r="531" spans="1:56" x14ac:dyDescent="0.35">
      <c r="A531" s="105"/>
      <c r="B531" s="105"/>
      <c r="C531" s="105"/>
      <c r="D531" s="139"/>
      <c r="E531" s="105"/>
      <c r="F531" s="105"/>
      <c r="G531" s="105"/>
      <c r="H531" s="105" t="str">
        <f t="shared" si="34"/>
        <v/>
      </c>
      <c r="I531" s="105"/>
      <c r="J531" s="105"/>
      <c r="K531" s="105" t="str">
        <f t="shared" si="35"/>
        <v/>
      </c>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c r="AR531" s="105"/>
      <c r="AS531" s="105"/>
      <c r="AT531" s="105"/>
      <c r="AU531" s="105"/>
      <c r="AV531" s="105"/>
      <c r="AW531" s="105"/>
      <c r="AX531" s="105"/>
      <c r="AY531" s="105"/>
      <c r="AZ531" s="105"/>
      <c r="BA531" s="105"/>
      <c r="BB531" s="105"/>
      <c r="BC531" s="105"/>
      <c r="BD531" s="105"/>
    </row>
    <row r="532" spans="1:56" x14ac:dyDescent="0.35">
      <c r="A532" s="105"/>
      <c r="B532" s="105"/>
      <c r="C532" s="105"/>
      <c r="D532" s="139"/>
      <c r="E532" s="105"/>
      <c r="F532" s="105"/>
      <c r="G532" s="105"/>
      <c r="H532" s="105" t="str">
        <f t="shared" si="34"/>
        <v/>
      </c>
      <c r="I532" s="105"/>
      <c r="J532" s="105"/>
      <c r="K532" s="105" t="str">
        <f t="shared" si="35"/>
        <v/>
      </c>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5"/>
      <c r="AR532" s="105"/>
      <c r="AS532" s="105"/>
      <c r="AT532" s="105"/>
      <c r="AU532" s="105"/>
      <c r="AV532" s="105"/>
      <c r="AW532" s="105"/>
      <c r="AX532" s="105"/>
      <c r="AY532" s="105"/>
      <c r="AZ532" s="105"/>
      <c r="BA532" s="105"/>
      <c r="BB532" s="105"/>
      <c r="BC532" s="105"/>
      <c r="BD532" s="105"/>
    </row>
    <row r="533" spans="1:56" x14ac:dyDescent="0.35">
      <c r="A533" s="105"/>
      <c r="B533" s="105"/>
      <c r="C533" s="105"/>
      <c r="D533" s="139"/>
      <c r="E533" s="105"/>
      <c r="F533" s="105"/>
      <c r="G533" s="105"/>
      <c r="H533" s="105" t="str">
        <f t="shared" si="34"/>
        <v/>
      </c>
      <c r="I533" s="105"/>
      <c r="J533" s="105"/>
      <c r="K533" s="105" t="str">
        <f t="shared" si="35"/>
        <v/>
      </c>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c r="BA533" s="105"/>
      <c r="BB533" s="105"/>
      <c r="BC533" s="105"/>
      <c r="BD533" s="105"/>
    </row>
    <row r="534" spans="1:56" x14ac:dyDescent="0.35">
      <c r="A534" s="105"/>
      <c r="B534" s="105"/>
      <c r="C534" s="105"/>
      <c r="D534" s="139"/>
      <c r="E534" s="105"/>
      <c r="F534" s="105"/>
      <c r="G534" s="105"/>
      <c r="H534" s="105" t="str">
        <f t="shared" si="34"/>
        <v/>
      </c>
      <c r="I534" s="105"/>
      <c r="J534" s="105"/>
      <c r="K534" s="105" t="str">
        <f t="shared" si="35"/>
        <v/>
      </c>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c r="AR534" s="105"/>
      <c r="AS534" s="105"/>
      <c r="AT534" s="105"/>
      <c r="AU534" s="105"/>
      <c r="AV534" s="105"/>
      <c r="AW534" s="105"/>
      <c r="AX534" s="105"/>
      <c r="AY534" s="105"/>
      <c r="AZ534" s="105"/>
      <c r="BA534" s="105"/>
      <c r="BB534" s="105"/>
      <c r="BC534" s="105"/>
      <c r="BD534" s="105"/>
    </row>
    <row r="535" spans="1:56" x14ac:dyDescent="0.35">
      <c r="A535" s="105"/>
      <c r="B535" s="105"/>
      <c r="C535" s="105"/>
      <c r="D535" s="139"/>
      <c r="E535" s="105"/>
      <c r="F535" s="105"/>
      <c r="G535" s="105"/>
      <c r="H535" s="105" t="str">
        <f t="shared" si="34"/>
        <v/>
      </c>
      <c r="I535" s="105"/>
      <c r="J535" s="105"/>
      <c r="K535" s="105" t="str">
        <f t="shared" si="35"/>
        <v/>
      </c>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5"/>
      <c r="AY535" s="105"/>
      <c r="AZ535" s="105"/>
      <c r="BA535" s="105"/>
      <c r="BB535" s="105"/>
      <c r="BC535" s="105"/>
      <c r="BD535" s="105"/>
    </row>
    <row r="536" spans="1:56" x14ac:dyDescent="0.35">
      <c r="A536" s="105"/>
      <c r="B536" s="105"/>
      <c r="C536" s="105"/>
      <c r="D536" s="139"/>
      <c r="E536" s="105"/>
      <c r="F536" s="105"/>
      <c r="G536" s="105"/>
      <c r="H536" s="105" t="str">
        <f t="shared" si="34"/>
        <v/>
      </c>
      <c r="I536" s="105"/>
      <c r="J536" s="105"/>
      <c r="K536" s="105" t="str">
        <f t="shared" si="35"/>
        <v/>
      </c>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5"/>
      <c r="AY536" s="105"/>
      <c r="AZ536" s="105"/>
      <c r="BA536" s="105"/>
      <c r="BB536" s="105"/>
      <c r="BC536" s="105"/>
      <c r="BD536" s="105"/>
    </row>
    <row r="537" spans="1:56" x14ac:dyDescent="0.35">
      <c r="A537" s="105"/>
      <c r="B537" s="105"/>
      <c r="C537" s="105"/>
      <c r="D537" s="139"/>
      <c r="E537" s="105"/>
      <c r="F537" s="105"/>
      <c r="G537" s="105"/>
      <c r="H537" s="105" t="str">
        <f t="shared" si="34"/>
        <v/>
      </c>
      <c r="I537" s="105"/>
      <c r="J537" s="105"/>
      <c r="K537" s="105" t="str">
        <f t="shared" si="35"/>
        <v/>
      </c>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5"/>
      <c r="AY537" s="105"/>
      <c r="AZ537" s="105"/>
      <c r="BA537" s="105"/>
      <c r="BB537" s="105"/>
      <c r="BC537" s="105"/>
      <c r="BD537" s="105"/>
    </row>
    <row r="538" spans="1:56" x14ac:dyDescent="0.35">
      <c r="A538" s="105"/>
      <c r="B538" s="105"/>
      <c r="C538" s="105"/>
      <c r="D538" s="139"/>
      <c r="E538" s="105"/>
      <c r="F538" s="105"/>
      <c r="G538" s="105"/>
      <c r="H538" s="105" t="str">
        <f t="shared" si="34"/>
        <v/>
      </c>
      <c r="I538" s="105"/>
      <c r="J538" s="105"/>
      <c r="K538" s="105" t="str">
        <f t="shared" si="35"/>
        <v/>
      </c>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c r="AR538" s="105"/>
      <c r="AS538" s="105"/>
      <c r="AT538" s="105"/>
      <c r="AU538" s="105"/>
      <c r="AV538" s="105"/>
      <c r="AW538" s="105"/>
      <c r="AX538" s="105"/>
      <c r="AY538" s="105"/>
      <c r="AZ538" s="105"/>
      <c r="BA538" s="105"/>
      <c r="BB538" s="105"/>
      <c r="BC538" s="105"/>
      <c r="BD538" s="105"/>
    </row>
    <row r="539" spans="1:56" x14ac:dyDescent="0.35">
      <c r="A539" s="105"/>
      <c r="B539" s="105"/>
      <c r="C539" s="105"/>
      <c r="D539" s="139"/>
      <c r="E539" s="105"/>
      <c r="F539" s="105"/>
      <c r="G539" s="105"/>
      <c r="H539" s="105" t="str">
        <f t="shared" si="34"/>
        <v/>
      </c>
      <c r="I539" s="105"/>
      <c r="J539" s="105"/>
      <c r="K539" s="105" t="str">
        <f t="shared" si="35"/>
        <v/>
      </c>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c r="AR539" s="105"/>
      <c r="AS539" s="105"/>
      <c r="AT539" s="105"/>
      <c r="AU539" s="105"/>
      <c r="AV539" s="105"/>
      <c r="AW539" s="105"/>
      <c r="AX539" s="105"/>
      <c r="AY539" s="105"/>
      <c r="AZ539" s="105"/>
      <c r="BA539" s="105"/>
      <c r="BB539" s="105"/>
      <c r="BC539" s="105"/>
      <c r="BD539" s="105"/>
    </row>
    <row r="540" spans="1:56" x14ac:dyDescent="0.35">
      <c r="A540" s="105"/>
      <c r="B540" s="105"/>
      <c r="C540" s="105"/>
      <c r="D540" s="139"/>
      <c r="E540" s="105"/>
      <c r="F540" s="105"/>
      <c r="G540" s="105"/>
      <c r="H540" s="105" t="str">
        <f t="shared" si="34"/>
        <v/>
      </c>
      <c r="I540" s="105"/>
      <c r="J540" s="105"/>
      <c r="K540" s="105" t="str">
        <f t="shared" si="35"/>
        <v/>
      </c>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c r="AR540" s="105"/>
      <c r="AS540" s="105"/>
      <c r="AT540" s="105"/>
      <c r="AU540" s="105"/>
      <c r="AV540" s="105"/>
      <c r="AW540" s="105"/>
      <c r="AX540" s="105"/>
      <c r="AY540" s="105"/>
      <c r="AZ540" s="105"/>
      <c r="BA540" s="105"/>
      <c r="BB540" s="105"/>
      <c r="BC540" s="105"/>
      <c r="BD540" s="105"/>
    </row>
    <row r="541" spans="1:56" x14ac:dyDescent="0.35">
      <c r="A541" s="105"/>
      <c r="B541" s="105"/>
      <c r="C541" s="105"/>
      <c r="D541" s="139"/>
      <c r="E541" s="105"/>
      <c r="F541" s="105"/>
      <c r="G541" s="105"/>
      <c r="H541" s="105" t="str">
        <f t="shared" si="34"/>
        <v/>
      </c>
      <c r="I541" s="105"/>
      <c r="J541" s="105"/>
      <c r="K541" s="105" t="str">
        <f t="shared" si="35"/>
        <v/>
      </c>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c r="AR541" s="105"/>
      <c r="AS541" s="105"/>
      <c r="AT541" s="105"/>
      <c r="AU541" s="105"/>
      <c r="AV541" s="105"/>
      <c r="AW541" s="105"/>
      <c r="AX541" s="105"/>
      <c r="AY541" s="105"/>
      <c r="AZ541" s="105"/>
      <c r="BA541" s="105"/>
      <c r="BB541" s="105"/>
      <c r="BC541" s="105"/>
      <c r="BD541" s="105"/>
    </row>
    <row r="542" spans="1:56" x14ac:dyDescent="0.35">
      <c r="A542" s="105"/>
      <c r="B542" s="105"/>
      <c r="C542" s="105"/>
      <c r="D542" s="139"/>
      <c r="E542" s="105"/>
      <c r="F542" s="105"/>
      <c r="G542" s="105"/>
      <c r="H542" s="105" t="str">
        <f t="shared" si="34"/>
        <v/>
      </c>
      <c r="I542" s="105"/>
      <c r="J542" s="105"/>
      <c r="K542" s="105" t="str">
        <f t="shared" si="35"/>
        <v/>
      </c>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c r="AR542" s="105"/>
      <c r="AS542" s="105"/>
      <c r="AT542" s="105"/>
      <c r="AU542" s="105"/>
      <c r="AV542" s="105"/>
      <c r="AW542" s="105"/>
      <c r="AX542" s="105"/>
      <c r="AY542" s="105"/>
      <c r="AZ542" s="105"/>
      <c r="BA542" s="105"/>
      <c r="BB542" s="105"/>
      <c r="BC542" s="105"/>
      <c r="BD542" s="105"/>
    </row>
    <row r="543" spans="1:56" x14ac:dyDescent="0.35">
      <c r="A543" s="105"/>
      <c r="B543" s="105"/>
      <c r="C543" s="105"/>
      <c r="D543" s="139"/>
      <c r="E543" s="105"/>
      <c r="F543" s="105"/>
      <c r="G543" s="105"/>
      <c r="H543" s="105" t="str">
        <f t="shared" si="34"/>
        <v/>
      </c>
      <c r="I543" s="105"/>
      <c r="J543" s="105"/>
      <c r="K543" s="105" t="str">
        <f t="shared" si="35"/>
        <v/>
      </c>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c r="AR543" s="105"/>
      <c r="AS543" s="105"/>
      <c r="AT543" s="105"/>
      <c r="AU543" s="105"/>
      <c r="AV543" s="105"/>
      <c r="AW543" s="105"/>
      <c r="AX543" s="105"/>
      <c r="AY543" s="105"/>
      <c r="AZ543" s="105"/>
      <c r="BA543" s="105"/>
      <c r="BB543" s="105"/>
      <c r="BC543" s="105"/>
      <c r="BD543" s="105"/>
    </row>
    <row r="544" spans="1:56" x14ac:dyDescent="0.35">
      <c r="A544" s="105"/>
      <c r="B544" s="105"/>
      <c r="C544" s="105"/>
      <c r="D544" s="139"/>
      <c r="E544" s="105"/>
      <c r="F544" s="105"/>
      <c r="G544" s="105"/>
      <c r="H544" s="105" t="str">
        <f t="shared" si="34"/>
        <v/>
      </c>
      <c r="I544" s="105"/>
      <c r="J544" s="105"/>
      <c r="K544" s="105" t="str">
        <f t="shared" si="35"/>
        <v/>
      </c>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c r="AR544" s="105"/>
      <c r="AS544" s="105"/>
      <c r="AT544" s="105"/>
      <c r="AU544" s="105"/>
      <c r="AV544" s="105"/>
      <c r="AW544" s="105"/>
      <c r="AX544" s="105"/>
      <c r="AY544" s="105"/>
      <c r="AZ544" s="105"/>
      <c r="BA544" s="105"/>
      <c r="BB544" s="105"/>
      <c r="BC544" s="105"/>
      <c r="BD544" s="105"/>
    </row>
    <row r="545" spans="1:56" x14ac:dyDescent="0.35">
      <c r="A545" s="105"/>
      <c r="B545" s="105"/>
      <c r="C545" s="105"/>
      <c r="D545" s="139"/>
      <c r="E545" s="105"/>
      <c r="F545" s="105"/>
      <c r="G545" s="105"/>
      <c r="H545" s="105" t="str">
        <f t="shared" si="34"/>
        <v/>
      </c>
      <c r="I545" s="105"/>
      <c r="J545" s="105"/>
      <c r="K545" s="105" t="str">
        <f t="shared" si="35"/>
        <v/>
      </c>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c r="AR545" s="105"/>
      <c r="AS545" s="105"/>
      <c r="AT545" s="105"/>
      <c r="AU545" s="105"/>
      <c r="AV545" s="105"/>
      <c r="AW545" s="105"/>
      <c r="AX545" s="105"/>
      <c r="AY545" s="105"/>
      <c r="AZ545" s="105"/>
      <c r="BA545" s="105"/>
      <c r="BB545" s="105"/>
      <c r="BC545" s="105"/>
      <c r="BD545" s="105"/>
    </row>
    <row r="546" spans="1:56" x14ac:dyDescent="0.35">
      <c r="A546" s="105"/>
      <c r="B546" s="105"/>
      <c r="C546" s="105"/>
      <c r="D546" s="139"/>
      <c r="E546" s="105"/>
      <c r="F546" s="105"/>
      <c r="G546" s="105"/>
      <c r="H546" s="105" t="str">
        <f t="shared" si="34"/>
        <v/>
      </c>
      <c r="I546" s="105"/>
      <c r="J546" s="105"/>
      <c r="K546" s="105" t="str">
        <f t="shared" si="35"/>
        <v/>
      </c>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c r="AR546" s="105"/>
      <c r="AS546" s="105"/>
      <c r="AT546" s="105"/>
      <c r="AU546" s="105"/>
      <c r="AV546" s="105"/>
      <c r="AW546" s="105"/>
      <c r="AX546" s="105"/>
      <c r="AY546" s="105"/>
      <c r="AZ546" s="105"/>
      <c r="BA546" s="105"/>
      <c r="BB546" s="105"/>
      <c r="BC546" s="105"/>
      <c r="BD546" s="105"/>
    </row>
    <row r="547" spans="1:56" x14ac:dyDescent="0.35">
      <c r="A547" s="105"/>
      <c r="B547" s="105"/>
      <c r="C547" s="105"/>
      <c r="D547" s="139"/>
      <c r="E547" s="105"/>
      <c r="F547" s="105"/>
      <c r="G547" s="105"/>
      <c r="H547" s="105" t="str">
        <f t="shared" si="34"/>
        <v/>
      </c>
      <c r="I547" s="105"/>
      <c r="J547" s="105"/>
      <c r="K547" s="105" t="str">
        <f t="shared" si="35"/>
        <v/>
      </c>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c r="AR547" s="105"/>
      <c r="AS547" s="105"/>
      <c r="AT547" s="105"/>
      <c r="AU547" s="105"/>
      <c r="AV547" s="105"/>
      <c r="AW547" s="105"/>
      <c r="AX547" s="105"/>
      <c r="AY547" s="105"/>
      <c r="AZ547" s="105"/>
      <c r="BA547" s="105"/>
      <c r="BB547" s="105"/>
      <c r="BC547" s="105"/>
      <c r="BD547" s="105"/>
    </row>
    <row r="548" spans="1:56" x14ac:dyDescent="0.35">
      <c r="A548" s="105"/>
      <c r="B548" s="105"/>
      <c r="C548" s="105"/>
      <c r="D548" s="139"/>
      <c r="E548" s="105"/>
      <c r="F548" s="105"/>
      <c r="G548" s="105"/>
      <c r="H548" s="105" t="str">
        <f t="shared" si="34"/>
        <v/>
      </c>
      <c r="I548" s="105"/>
      <c r="J548" s="105"/>
      <c r="K548" s="105" t="str">
        <f t="shared" si="35"/>
        <v/>
      </c>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5"/>
      <c r="AR548" s="105"/>
      <c r="AS548" s="105"/>
      <c r="AT548" s="105"/>
      <c r="AU548" s="105"/>
      <c r="AV548" s="105"/>
      <c r="AW548" s="105"/>
      <c r="AX548" s="105"/>
      <c r="AY548" s="105"/>
      <c r="AZ548" s="105"/>
      <c r="BA548" s="105"/>
      <c r="BB548" s="105"/>
      <c r="BC548" s="105"/>
      <c r="BD548" s="105"/>
    </row>
    <row r="549" spans="1:56" x14ac:dyDescent="0.35">
      <c r="A549" s="105"/>
      <c r="B549" s="105"/>
      <c r="C549" s="105"/>
      <c r="D549" s="139"/>
      <c r="E549" s="105"/>
      <c r="F549" s="105"/>
      <c r="G549" s="105"/>
      <c r="H549" s="105" t="str">
        <f t="shared" ref="H549:H555" si="36">IFERROR(VLOOKUP($G549,FacI,2,0),"")</f>
        <v/>
      </c>
      <c r="I549" s="105"/>
      <c r="J549" s="105"/>
      <c r="K549" s="105" t="str">
        <f t="shared" si="35"/>
        <v/>
      </c>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c r="AR549" s="105"/>
      <c r="AS549" s="105"/>
      <c r="AT549" s="105"/>
      <c r="AU549" s="105"/>
      <c r="AV549" s="105"/>
      <c r="AW549" s="105"/>
      <c r="AX549" s="105"/>
      <c r="AY549" s="105"/>
      <c r="AZ549" s="105"/>
      <c r="BA549" s="105"/>
      <c r="BB549" s="105"/>
      <c r="BC549" s="105"/>
      <c r="BD549" s="105"/>
    </row>
    <row r="550" spans="1:56" x14ac:dyDescent="0.35">
      <c r="A550" s="105"/>
      <c r="B550" s="105"/>
      <c r="C550" s="105"/>
      <c r="D550" s="139"/>
      <c r="E550" s="105"/>
      <c r="F550" s="105"/>
      <c r="G550" s="105"/>
      <c r="H550" s="105" t="str">
        <f t="shared" si="36"/>
        <v/>
      </c>
      <c r="I550" s="105"/>
      <c r="J550" s="105"/>
      <c r="K550" s="105" t="str">
        <f t="shared" si="35"/>
        <v/>
      </c>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c r="AR550" s="105"/>
      <c r="AS550" s="105"/>
      <c r="AT550" s="105"/>
      <c r="AU550" s="105"/>
      <c r="AV550" s="105"/>
      <c r="AW550" s="105"/>
      <c r="AX550" s="105"/>
      <c r="AY550" s="105"/>
      <c r="AZ550" s="105"/>
      <c r="BA550" s="105"/>
      <c r="BB550" s="105"/>
      <c r="BC550" s="105"/>
      <c r="BD550" s="105"/>
    </row>
    <row r="551" spans="1:56" x14ac:dyDescent="0.35">
      <c r="A551" s="105"/>
      <c r="B551" s="105"/>
      <c r="C551" s="105"/>
      <c r="D551" s="139"/>
      <c r="E551" s="105"/>
      <c r="F551" s="105"/>
      <c r="G551" s="105"/>
      <c r="H551" s="105" t="str">
        <f t="shared" si="36"/>
        <v/>
      </c>
      <c r="I551" s="105"/>
      <c r="J551" s="105"/>
      <c r="K551" s="105" t="str">
        <f t="shared" ref="K551:K555" si="37">IFERROR(VLOOKUP($J550,Facin,2,0),"")</f>
        <v/>
      </c>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c r="AR551" s="105"/>
      <c r="AS551" s="105"/>
      <c r="AT551" s="105"/>
      <c r="AU551" s="105"/>
      <c r="AV551" s="105"/>
      <c r="AW551" s="105"/>
      <c r="AX551" s="105"/>
      <c r="AY551" s="105"/>
      <c r="AZ551" s="105"/>
      <c r="BA551" s="105"/>
      <c r="BB551" s="105"/>
      <c r="BC551" s="105"/>
      <c r="BD551" s="105"/>
    </row>
    <row r="552" spans="1:56" x14ac:dyDescent="0.35">
      <c r="A552" s="105"/>
      <c r="B552" s="105"/>
      <c r="C552" s="105"/>
      <c r="D552" s="139"/>
      <c r="E552" s="105"/>
      <c r="F552" s="105"/>
      <c r="G552" s="105"/>
      <c r="H552" s="105" t="str">
        <f t="shared" si="36"/>
        <v/>
      </c>
      <c r="I552" s="105"/>
      <c r="J552" s="105"/>
      <c r="K552" s="105" t="str">
        <f t="shared" si="37"/>
        <v/>
      </c>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c r="AR552" s="105"/>
      <c r="AS552" s="105"/>
      <c r="AT552" s="105"/>
      <c r="AU552" s="105"/>
      <c r="AV552" s="105"/>
      <c r="AW552" s="105"/>
      <c r="AX552" s="105"/>
      <c r="AY552" s="105"/>
      <c r="AZ552" s="105"/>
      <c r="BA552" s="105"/>
      <c r="BB552" s="105"/>
      <c r="BC552" s="105"/>
      <c r="BD552" s="105"/>
    </row>
    <row r="553" spans="1:56" x14ac:dyDescent="0.35">
      <c r="A553" s="105"/>
      <c r="B553" s="105"/>
      <c r="C553" s="105"/>
      <c r="D553" s="139"/>
      <c r="E553" s="105"/>
      <c r="F553" s="105"/>
      <c r="G553" s="105"/>
      <c r="H553" s="105" t="str">
        <f t="shared" si="36"/>
        <v/>
      </c>
      <c r="I553" s="105"/>
      <c r="J553" s="105"/>
      <c r="K553" s="105" t="str">
        <f t="shared" si="37"/>
        <v/>
      </c>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c r="AR553" s="105"/>
      <c r="AS553" s="105"/>
      <c r="AT553" s="105"/>
      <c r="AU553" s="105"/>
      <c r="AV553" s="105"/>
      <c r="AW553" s="105"/>
      <c r="AX553" s="105"/>
      <c r="AY553" s="105"/>
      <c r="AZ553" s="105"/>
      <c r="BA553" s="105"/>
      <c r="BB553" s="105"/>
      <c r="BC553" s="105"/>
      <c r="BD553" s="105"/>
    </row>
    <row r="554" spans="1:56" x14ac:dyDescent="0.35">
      <c r="A554" s="105"/>
      <c r="B554" s="105"/>
      <c r="C554" s="105"/>
      <c r="D554" s="139"/>
      <c r="E554" s="105"/>
      <c r="F554" s="105"/>
      <c r="G554" s="105"/>
      <c r="H554" s="105" t="str">
        <f t="shared" si="36"/>
        <v/>
      </c>
      <c r="I554" s="105"/>
      <c r="J554" s="105"/>
      <c r="K554" s="105" t="str">
        <f t="shared" si="37"/>
        <v/>
      </c>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c r="AR554" s="105"/>
      <c r="AS554" s="105"/>
      <c r="AT554" s="105"/>
      <c r="AU554" s="105"/>
      <c r="AV554" s="105"/>
      <c r="AW554" s="105"/>
      <c r="AX554" s="105"/>
      <c r="AY554" s="105"/>
      <c r="AZ554" s="105"/>
      <c r="BA554" s="105"/>
      <c r="BB554" s="105"/>
      <c r="BC554" s="105"/>
      <c r="BD554" s="105"/>
    </row>
    <row r="555" spans="1:56" x14ac:dyDescent="0.35">
      <c r="A555" s="105"/>
      <c r="B555" s="105"/>
      <c r="C555" s="105"/>
      <c r="D555" s="139"/>
      <c r="E555" s="105"/>
      <c r="F555" s="105"/>
      <c r="G555" s="105"/>
      <c r="H555" s="105" t="str">
        <f t="shared" si="36"/>
        <v/>
      </c>
      <c r="I555" s="105"/>
      <c r="J555" s="105"/>
      <c r="K555" s="105" t="str">
        <f t="shared" si="37"/>
        <v/>
      </c>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c r="BA555" s="105"/>
      <c r="BB555" s="105"/>
      <c r="BC555" s="105"/>
      <c r="BD555" s="105"/>
    </row>
    <row r="556" spans="1:56" x14ac:dyDescent="0.35">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c r="AR556" s="105"/>
      <c r="AS556" s="105"/>
      <c r="AT556" s="105"/>
      <c r="AU556" s="105"/>
      <c r="AV556" s="105"/>
      <c r="AW556" s="105"/>
      <c r="AX556" s="105"/>
      <c r="AY556" s="105"/>
      <c r="AZ556" s="105"/>
      <c r="BA556" s="105"/>
      <c r="BB556" s="105"/>
      <c r="BC556" s="105"/>
      <c r="BD556" s="105"/>
    </row>
    <row r="557" spans="1:56" x14ac:dyDescent="0.35">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5"/>
      <c r="AR557" s="105"/>
      <c r="AS557" s="105"/>
      <c r="AT557" s="105"/>
      <c r="AU557" s="105"/>
      <c r="AV557" s="105"/>
      <c r="AW557" s="105"/>
      <c r="AX557" s="105"/>
      <c r="AY557" s="105"/>
      <c r="AZ557" s="105"/>
      <c r="BA557" s="105"/>
      <c r="BB557" s="105"/>
      <c r="BC557" s="105"/>
      <c r="BD557" s="105"/>
    </row>
    <row r="558" spans="1:56" x14ac:dyDescent="0.35">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c r="AR558" s="105"/>
      <c r="AS558" s="105"/>
      <c r="AT558" s="105"/>
      <c r="AU558" s="105"/>
      <c r="AV558" s="105"/>
      <c r="AW558" s="105"/>
      <c r="AX558" s="105"/>
      <c r="AY558" s="105"/>
      <c r="AZ558" s="105"/>
      <c r="BA558" s="105"/>
      <c r="BB558" s="105"/>
      <c r="BC558" s="105"/>
      <c r="BD558" s="105"/>
    </row>
    <row r="559" spans="1:56" x14ac:dyDescent="0.35">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c r="AR559" s="105"/>
      <c r="AS559" s="105"/>
      <c r="AT559" s="105"/>
      <c r="AU559" s="105"/>
      <c r="AV559" s="105"/>
      <c r="AW559" s="105"/>
      <c r="AX559" s="105"/>
      <c r="AY559" s="105"/>
      <c r="AZ559" s="105"/>
      <c r="BA559" s="105"/>
      <c r="BB559" s="105"/>
      <c r="BC559" s="105"/>
      <c r="BD559" s="105"/>
    </row>
    <row r="560" spans="1:56" x14ac:dyDescent="0.35">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c r="AR560" s="105"/>
      <c r="AS560" s="105"/>
      <c r="AT560" s="105"/>
      <c r="AU560" s="105"/>
      <c r="AV560" s="105"/>
      <c r="AW560" s="105"/>
      <c r="AX560" s="105"/>
      <c r="AY560" s="105"/>
      <c r="AZ560" s="105"/>
      <c r="BA560" s="105"/>
      <c r="BB560" s="105"/>
      <c r="BC560" s="105"/>
      <c r="BD560" s="105"/>
    </row>
    <row r="561" spans="1:56" x14ac:dyDescent="0.35">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c r="AR561" s="105"/>
      <c r="AS561" s="105"/>
      <c r="AT561" s="105"/>
      <c r="AU561" s="105"/>
      <c r="AV561" s="105"/>
      <c r="AW561" s="105"/>
      <c r="AX561" s="105"/>
      <c r="AY561" s="105"/>
      <c r="AZ561" s="105"/>
      <c r="BA561" s="105"/>
      <c r="BB561" s="105"/>
      <c r="BC561" s="105"/>
      <c r="BD561" s="105"/>
    </row>
    <row r="562" spans="1:56" x14ac:dyDescent="0.35">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c r="AR562" s="105"/>
      <c r="AS562" s="105"/>
      <c r="AT562" s="105"/>
      <c r="AU562" s="105"/>
      <c r="AV562" s="105"/>
      <c r="AW562" s="105"/>
      <c r="AX562" s="105"/>
      <c r="AY562" s="105"/>
      <c r="AZ562" s="105"/>
      <c r="BA562" s="105"/>
      <c r="BB562" s="105"/>
      <c r="BC562" s="105"/>
      <c r="BD562" s="105"/>
    </row>
    <row r="563" spans="1:56" x14ac:dyDescent="0.35">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c r="AR563" s="105"/>
      <c r="AS563" s="105"/>
      <c r="AT563" s="105"/>
      <c r="AU563" s="105"/>
      <c r="AV563" s="105"/>
      <c r="AW563" s="105"/>
      <c r="AX563" s="105"/>
      <c r="AY563" s="105"/>
      <c r="AZ563" s="105"/>
      <c r="BA563" s="105"/>
      <c r="BB563" s="105"/>
      <c r="BC563" s="105"/>
      <c r="BD563" s="105"/>
    </row>
    <row r="564" spans="1:56" x14ac:dyDescent="0.35">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c r="AR564" s="105"/>
      <c r="AS564" s="105"/>
      <c r="AT564" s="105"/>
      <c r="AU564" s="105"/>
      <c r="AV564" s="105"/>
      <c r="AW564" s="105"/>
      <c r="AX564" s="105"/>
      <c r="AY564" s="105"/>
      <c r="AZ564" s="105"/>
      <c r="BA564" s="105"/>
      <c r="BB564" s="105"/>
      <c r="BC564" s="105"/>
      <c r="BD564" s="105"/>
    </row>
    <row r="565" spans="1:56" x14ac:dyDescent="0.35">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c r="AR565" s="105"/>
      <c r="AS565" s="105"/>
      <c r="AT565" s="105"/>
      <c r="AU565" s="105"/>
      <c r="AV565" s="105"/>
      <c r="AW565" s="105"/>
      <c r="AX565" s="105"/>
      <c r="AY565" s="105"/>
      <c r="AZ565" s="105"/>
      <c r="BA565" s="105"/>
      <c r="BB565" s="105"/>
      <c r="BC565" s="105"/>
      <c r="BD565" s="105"/>
    </row>
    <row r="566" spans="1:56" x14ac:dyDescent="0.35">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c r="AR566" s="105"/>
      <c r="AS566" s="105"/>
      <c r="AT566" s="105"/>
      <c r="AU566" s="105"/>
      <c r="AV566" s="105"/>
      <c r="AW566" s="105"/>
      <c r="AX566" s="105"/>
      <c r="AY566" s="105"/>
      <c r="AZ566" s="105"/>
      <c r="BA566" s="105"/>
      <c r="BB566" s="105"/>
      <c r="BC566" s="105"/>
      <c r="BD566" s="105"/>
    </row>
    <row r="567" spans="1:56" x14ac:dyDescent="0.35">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c r="AR567" s="105"/>
      <c r="AS567" s="105"/>
      <c r="AT567" s="105"/>
      <c r="AU567" s="105"/>
      <c r="AV567" s="105"/>
      <c r="AW567" s="105"/>
      <c r="AX567" s="105"/>
      <c r="AY567" s="105"/>
      <c r="AZ567" s="105"/>
      <c r="BA567" s="105"/>
      <c r="BB567" s="105"/>
      <c r="BC567" s="105"/>
      <c r="BD567" s="105"/>
    </row>
    <row r="568" spans="1:56" x14ac:dyDescent="0.35">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c r="AR568" s="105"/>
      <c r="AS568" s="105"/>
      <c r="AT568" s="105"/>
      <c r="AU568" s="105"/>
      <c r="AV568" s="105"/>
      <c r="AW568" s="105"/>
      <c r="AX568" s="105"/>
      <c r="AY568" s="105"/>
      <c r="AZ568" s="105"/>
      <c r="BA568" s="105"/>
      <c r="BB568" s="105"/>
      <c r="BC568" s="105"/>
      <c r="BD568" s="105"/>
    </row>
    <row r="569" spans="1:56" x14ac:dyDescent="0.35">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c r="AR569" s="105"/>
      <c r="AS569" s="105"/>
      <c r="AT569" s="105"/>
      <c r="AU569" s="105"/>
      <c r="AV569" s="105"/>
      <c r="AW569" s="105"/>
      <c r="AX569" s="105"/>
      <c r="AY569" s="105"/>
      <c r="AZ569" s="105"/>
      <c r="BA569" s="105"/>
      <c r="BB569" s="105"/>
      <c r="BC569" s="105"/>
      <c r="BD569" s="105"/>
    </row>
    <row r="570" spans="1:56" x14ac:dyDescent="0.35">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105"/>
      <c r="AT570" s="105"/>
      <c r="AU570" s="105"/>
      <c r="AV570" s="105"/>
      <c r="AW570" s="105"/>
      <c r="AX570" s="105"/>
      <c r="AY570" s="105"/>
      <c r="AZ570" s="105"/>
      <c r="BA570" s="105"/>
      <c r="BB570" s="105"/>
      <c r="BC570" s="105"/>
      <c r="BD570" s="105"/>
    </row>
    <row r="571" spans="1:56" x14ac:dyDescent="0.35">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5"/>
      <c r="AY571" s="105"/>
      <c r="AZ571" s="105"/>
      <c r="BA571" s="105"/>
      <c r="BB571" s="105"/>
      <c r="BC571" s="105"/>
      <c r="BD571" s="105"/>
    </row>
    <row r="572" spans="1:56" x14ac:dyDescent="0.35">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5"/>
      <c r="AY572" s="105"/>
      <c r="AZ572" s="105"/>
      <c r="BA572" s="105"/>
      <c r="BB572" s="105"/>
      <c r="BC572" s="105"/>
      <c r="BD572" s="105"/>
    </row>
    <row r="573" spans="1:56" x14ac:dyDescent="0.35">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c r="AR573" s="105"/>
      <c r="AS573" s="105"/>
      <c r="AT573" s="105"/>
      <c r="AU573" s="105"/>
      <c r="AV573" s="105"/>
      <c r="AW573" s="105"/>
      <c r="AX573" s="105"/>
      <c r="AY573" s="105"/>
      <c r="AZ573" s="105"/>
      <c r="BA573" s="105"/>
      <c r="BB573" s="105"/>
      <c r="BC573" s="105"/>
      <c r="BD573" s="105"/>
    </row>
    <row r="574" spans="1:56" x14ac:dyDescent="0.35">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c r="AR574" s="105"/>
      <c r="AS574" s="105"/>
      <c r="AT574" s="105"/>
      <c r="AU574" s="105"/>
      <c r="AV574" s="105"/>
      <c r="AW574" s="105"/>
      <c r="AX574" s="105"/>
      <c r="AY574" s="105"/>
      <c r="AZ574" s="105"/>
      <c r="BA574" s="105"/>
      <c r="BB574" s="105"/>
      <c r="BC574" s="105"/>
      <c r="BD574" s="105"/>
    </row>
    <row r="575" spans="1:56" x14ac:dyDescent="0.35">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c r="AR575" s="105"/>
      <c r="AS575" s="105"/>
      <c r="AT575" s="105"/>
      <c r="AU575" s="105"/>
      <c r="AV575" s="105"/>
      <c r="AW575" s="105"/>
      <c r="AX575" s="105"/>
      <c r="AY575" s="105"/>
      <c r="AZ575" s="105"/>
      <c r="BA575" s="105"/>
      <c r="BB575" s="105"/>
      <c r="BC575" s="105"/>
      <c r="BD575" s="105"/>
    </row>
    <row r="576" spans="1:56" x14ac:dyDescent="0.35">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c r="AR576" s="105"/>
      <c r="AS576" s="105"/>
      <c r="AT576" s="105"/>
      <c r="AU576" s="105"/>
      <c r="AV576" s="105"/>
      <c r="AW576" s="105"/>
      <c r="AX576" s="105"/>
      <c r="AY576" s="105"/>
      <c r="AZ576" s="105"/>
      <c r="BA576" s="105"/>
      <c r="BB576" s="105"/>
      <c r="BC576" s="105"/>
      <c r="BD576" s="105"/>
    </row>
    <row r="577" spans="1:56" x14ac:dyDescent="0.35">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5"/>
      <c r="AR577" s="105"/>
      <c r="AS577" s="105"/>
      <c r="AT577" s="105"/>
      <c r="AU577" s="105"/>
      <c r="AV577" s="105"/>
      <c r="AW577" s="105"/>
      <c r="AX577" s="105"/>
      <c r="AY577" s="105"/>
      <c r="AZ577" s="105"/>
      <c r="BA577" s="105"/>
      <c r="BB577" s="105"/>
      <c r="BC577" s="105"/>
      <c r="BD577" s="105"/>
    </row>
    <row r="578" spans="1:56" x14ac:dyDescent="0.35">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5"/>
      <c r="AR578" s="105"/>
      <c r="AS578" s="105"/>
      <c r="AT578" s="105"/>
      <c r="AU578" s="105"/>
      <c r="AV578" s="105"/>
      <c r="AW578" s="105"/>
      <c r="AX578" s="105"/>
      <c r="AY578" s="105"/>
      <c r="AZ578" s="105"/>
      <c r="BA578" s="105"/>
      <c r="BB578" s="105"/>
      <c r="BC578" s="105"/>
      <c r="BD578" s="105"/>
    </row>
    <row r="579" spans="1:56" x14ac:dyDescent="0.35">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5"/>
      <c r="AR579" s="105"/>
      <c r="AS579" s="105"/>
      <c r="AT579" s="105"/>
      <c r="AU579" s="105"/>
      <c r="AV579" s="105"/>
      <c r="AW579" s="105"/>
      <c r="AX579" s="105"/>
      <c r="AY579" s="105"/>
      <c r="AZ579" s="105"/>
      <c r="BA579" s="105"/>
      <c r="BB579" s="105"/>
      <c r="BC579" s="105"/>
      <c r="BD579" s="105"/>
    </row>
    <row r="580" spans="1:56" x14ac:dyDescent="0.35">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5"/>
      <c r="AR580" s="105"/>
      <c r="AS580" s="105"/>
      <c r="AT580" s="105"/>
      <c r="AU580" s="105"/>
      <c r="AV580" s="105"/>
      <c r="AW580" s="105"/>
      <c r="AX580" s="105"/>
      <c r="AY580" s="105"/>
      <c r="AZ580" s="105"/>
      <c r="BA580" s="105"/>
      <c r="BB580" s="105"/>
      <c r="BC580" s="105"/>
      <c r="BD580" s="105"/>
    </row>
    <row r="581" spans="1:56" x14ac:dyDescent="0.35">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5"/>
      <c r="AR581" s="105"/>
      <c r="AS581" s="105"/>
      <c r="AT581" s="105"/>
      <c r="AU581" s="105"/>
      <c r="AV581" s="105"/>
      <c r="AW581" s="105"/>
      <c r="AX581" s="105"/>
      <c r="AY581" s="105"/>
      <c r="AZ581" s="105"/>
      <c r="BA581" s="105"/>
      <c r="BB581" s="105"/>
      <c r="BC581" s="105"/>
      <c r="BD581" s="105"/>
    </row>
    <row r="582" spans="1:56" x14ac:dyDescent="0.35">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5"/>
      <c r="AR582" s="105"/>
      <c r="AS582" s="105"/>
      <c r="AT582" s="105"/>
      <c r="AU582" s="105"/>
      <c r="AV582" s="105"/>
      <c r="AW582" s="105"/>
      <c r="AX582" s="105"/>
      <c r="AY582" s="105"/>
      <c r="AZ582" s="105"/>
      <c r="BA582" s="105"/>
      <c r="BB582" s="105"/>
      <c r="BC582" s="105"/>
      <c r="BD582" s="105"/>
    </row>
    <row r="583" spans="1:56" x14ac:dyDescent="0.35">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5"/>
      <c r="AL583" s="105"/>
      <c r="AM583" s="105"/>
      <c r="AN583" s="105"/>
      <c r="AO583" s="105"/>
      <c r="AP583" s="105"/>
      <c r="AQ583" s="105"/>
      <c r="AR583" s="105"/>
      <c r="AS583" s="105"/>
      <c r="AT583" s="105"/>
      <c r="AU583" s="105"/>
      <c r="AV583" s="105"/>
      <c r="AW583" s="105"/>
      <c r="AX583" s="105"/>
      <c r="AY583" s="105"/>
      <c r="AZ583" s="105"/>
      <c r="BA583" s="105"/>
      <c r="BB583" s="105"/>
      <c r="BC583" s="105"/>
      <c r="BD583" s="105"/>
    </row>
    <row r="584" spans="1:56" x14ac:dyDescent="0.35">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5"/>
      <c r="AR584" s="105"/>
      <c r="AS584" s="105"/>
      <c r="AT584" s="105"/>
      <c r="AU584" s="105"/>
      <c r="AV584" s="105"/>
      <c r="AW584" s="105"/>
      <c r="AX584" s="105"/>
      <c r="AY584" s="105"/>
      <c r="AZ584" s="105"/>
      <c r="BA584" s="105"/>
      <c r="BB584" s="105"/>
      <c r="BC584" s="105"/>
      <c r="BD584" s="105"/>
    </row>
    <row r="585" spans="1:56" x14ac:dyDescent="0.35">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5"/>
      <c r="AR585" s="105"/>
      <c r="AS585" s="105"/>
      <c r="AT585" s="105"/>
      <c r="AU585" s="105"/>
      <c r="AV585" s="105"/>
      <c r="AW585" s="105"/>
      <c r="AX585" s="105"/>
      <c r="AY585" s="105"/>
      <c r="AZ585" s="105"/>
      <c r="BA585" s="105"/>
      <c r="BB585" s="105"/>
      <c r="BC585" s="105"/>
      <c r="BD585" s="105"/>
    </row>
    <row r="586" spans="1:56" x14ac:dyDescent="0.35">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5"/>
      <c r="AR586" s="105"/>
      <c r="AS586" s="105"/>
      <c r="AT586" s="105"/>
      <c r="AU586" s="105"/>
      <c r="AV586" s="105"/>
      <c r="AW586" s="105"/>
      <c r="AX586" s="105"/>
      <c r="AY586" s="105"/>
      <c r="AZ586" s="105"/>
      <c r="BA586" s="105"/>
      <c r="BB586" s="105"/>
      <c r="BC586" s="105"/>
      <c r="BD586" s="105"/>
    </row>
    <row r="587" spans="1:56" x14ac:dyDescent="0.35">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5"/>
      <c r="AR587" s="105"/>
      <c r="AS587" s="105"/>
      <c r="AT587" s="105"/>
      <c r="AU587" s="105"/>
      <c r="AV587" s="105"/>
      <c r="AW587" s="105"/>
      <c r="AX587" s="105"/>
      <c r="AY587" s="105"/>
      <c r="AZ587" s="105"/>
      <c r="BA587" s="105"/>
      <c r="BB587" s="105"/>
      <c r="BC587" s="105"/>
      <c r="BD587" s="105"/>
    </row>
    <row r="588" spans="1:56" x14ac:dyDescent="0.35">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5"/>
      <c r="AR588" s="105"/>
      <c r="AS588" s="105"/>
      <c r="AT588" s="105"/>
      <c r="AU588" s="105"/>
      <c r="AV588" s="105"/>
      <c r="AW588" s="105"/>
      <c r="AX588" s="105"/>
      <c r="AY588" s="105"/>
      <c r="AZ588" s="105"/>
      <c r="BA588" s="105"/>
      <c r="BB588" s="105"/>
      <c r="BC588" s="105"/>
      <c r="BD588" s="105"/>
    </row>
    <row r="589" spans="1:56" x14ac:dyDescent="0.35">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5"/>
      <c r="AY589" s="105"/>
      <c r="AZ589" s="105"/>
      <c r="BA589" s="105"/>
      <c r="BB589" s="105"/>
      <c r="BC589" s="105"/>
      <c r="BD589" s="105"/>
    </row>
    <row r="590" spans="1:56" x14ac:dyDescent="0.35">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5"/>
      <c r="AY590" s="105"/>
      <c r="AZ590" s="105"/>
      <c r="BA590" s="105"/>
      <c r="BB590" s="105"/>
      <c r="BC590" s="105"/>
      <c r="BD590" s="105"/>
    </row>
    <row r="591" spans="1:56" x14ac:dyDescent="0.35">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5"/>
      <c r="AY591" s="105"/>
      <c r="AZ591" s="105"/>
      <c r="BA591" s="105"/>
      <c r="BB591" s="105"/>
      <c r="BC591" s="105"/>
      <c r="BD591" s="105"/>
    </row>
    <row r="592" spans="1:56" x14ac:dyDescent="0.35">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c r="AR592" s="105"/>
      <c r="AS592" s="105"/>
      <c r="AT592" s="105"/>
      <c r="AU592" s="105"/>
      <c r="AV592" s="105"/>
      <c r="AW592" s="105"/>
      <c r="AX592" s="105"/>
      <c r="AY592" s="105"/>
      <c r="AZ592" s="105"/>
      <c r="BA592" s="105"/>
      <c r="BB592" s="105"/>
      <c r="BC592" s="105"/>
      <c r="BD592" s="105"/>
    </row>
    <row r="593" spans="1:56" x14ac:dyDescent="0.35">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5"/>
      <c r="AR593" s="105"/>
      <c r="AS593" s="105"/>
      <c r="AT593" s="105"/>
      <c r="AU593" s="105"/>
      <c r="AV593" s="105"/>
      <c r="AW593" s="105"/>
      <c r="AX593" s="105"/>
      <c r="AY593" s="105"/>
      <c r="AZ593" s="105"/>
      <c r="BA593" s="105"/>
      <c r="BB593" s="105"/>
      <c r="BC593" s="105"/>
      <c r="BD593" s="105"/>
    </row>
    <row r="594" spans="1:56" x14ac:dyDescent="0.35">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5"/>
      <c r="AR594" s="105"/>
      <c r="AS594" s="105"/>
      <c r="AT594" s="105"/>
      <c r="AU594" s="105"/>
      <c r="AV594" s="105"/>
      <c r="AW594" s="105"/>
      <c r="AX594" s="105"/>
      <c r="AY594" s="105"/>
      <c r="AZ594" s="105"/>
      <c r="BA594" s="105"/>
      <c r="BB594" s="105"/>
      <c r="BC594" s="105"/>
      <c r="BD594" s="105"/>
    </row>
    <row r="595" spans="1:56" x14ac:dyDescent="0.35">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c r="AL595" s="105"/>
      <c r="AM595" s="105"/>
      <c r="AN595" s="105"/>
      <c r="AO595" s="105"/>
      <c r="AP595" s="105"/>
      <c r="AQ595" s="105"/>
      <c r="AR595" s="105"/>
      <c r="AS595" s="105"/>
      <c r="AT595" s="105"/>
      <c r="AU595" s="105"/>
      <c r="AV595" s="105"/>
      <c r="AW595" s="105"/>
      <c r="AX595" s="105"/>
      <c r="AY595" s="105"/>
      <c r="AZ595" s="105"/>
      <c r="BA595" s="105"/>
      <c r="BB595" s="105"/>
      <c r="BC595" s="105"/>
      <c r="BD595" s="105"/>
    </row>
    <row r="596" spans="1:56" x14ac:dyDescent="0.35">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5"/>
      <c r="AR596" s="105"/>
      <c r="AS596" s="105"/>
      <c r="AT596" s="105"/>
      <c r="AU596" s="105"/>
      <c r="AV596" s="105"/>
      <c r="AW596" s="105"/>
      <c r="AX596" s="105"/>
      <c r="AY596" s="105"/>
      <c r="AZ596" s="105"/>
      <c r="BA596" s="105"/>
      <c r="BB596" s="105"/>
      <c r="BC596" s="105"/>
      <c r="BD596" s="105"/>
    </row>
    <row r="597" spans="1:56" x14ac:dyDescent="0.35">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5"/>
      <c r="AR597" s="105"/>
      <c r="AS597" s="105"/>
      <c r="AT597" s="105"/>
      <c r="AU597" s="105"/>
      <c r="AV597" s="105"/>
      <c r="AW597" s="105"/>
      <c r="AX597" s="105"/>
      <c r="AY597" s="105"/>
      <c r="AZ597" s="105"/>
      <c r="BA597" s="105"/>
      <c r="BB597" s="105"/>
      <c r="BC597" s="105"/>
      <c r="BD597" s="105"/>
    </row>
    <row r="598" spans="1:56" x14ac:dyDescent="0.35">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c r="AL598" s="105"/>
      <c r="AM598" s="105"/>
      <c r="AN598" s="105"/>
      <c r="AO598" s="105"/>
      <c r="AP598" s="105"/>
      <c r="AQ598" s="105"/>
      <c r="AR598" s="105"/>
      <c r="AS598" s="105"/>
      <c r="AT598" s="105"/>
      <c r="AU598" s="105"/>
      <c r="AV598" s="105"/>
      <c r="AW598" s="105"/>
      <c r="AX598" s="105"/>
      <c r="AY598" s="105"/>
      <c r="AZ598" s="105"/>
      <c r="BA598" s="105"/>
      <c r="BB598" s="105"/>
      <c r="BC598" s="105"/>
      <c r="BD598" s="105"/>
    </row>
    <row r="599" spans="1:56" x14ac:dyDescent="0.35">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c r="AL599" s="105"/>
      <c r="AM599" s="105"/>
      <c r="AN599" s="105"/>
      <c r="AO599" s="105"/>
      <c r="AP599" s="105"/>
      <c r="AQ599" s="105"/>
      <c r="AR599" s="105"/>
      <c r="AS599" s="105"/>
      <c r="AT599" s="105"/>
      <c r="AU599" s="105"/>
      <c r="AV599" s="105"/>
      <c r="AW599" s="105"/>
      <c r="AX599" s="105"/>
      <c r="AY599" s="105"/>
      <c r="AZ599" s="105"/>
      <c r="BA599" s="105"/>
      <c r="BB599" s="105"/>
      <c r="BC599" s="105"/>
      <c r="BD599" s="105"/>
    </row>
    <row r="600" spans="1:56" x14ac:dyDescent="0.35">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5"/>
      <c r="AM600" s="105"/>
      <c r="AN600" s="105"/>
      <c r="AO600" s="105"/>
      <c r="AP600" s="105"/>
      <c r="AQ600" s="105"/>
      <c r="AR600" s="105"/>
      <c r="AS600" s="105"/>
      <c r="AT600" s="105"/>
      <c r="AU600" s="105"/>
      <c r="AV600" s="105"/>
      <c r="AW600" s="105"/>
      <c r="AX600" s="105"/>
      <c r="AY600" s="105"/>
      <c r="AZ600" s="105"/>
      <c r="BA600" s="105"/>
      <c r="BB600" s="105"/>
      <c r="BC600" s="105"/>
      <c r="BD600" s="105"/>
    </row>
    <row r="601" spans="1:56" x14ac:dyDescent="0.35">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5"/>
      <c r="AR601" s="105"/>
      <c r="AS601" s="105"/>
      <c r="AT601" s="105"/>
      <c r="AU601" s="105"/>
      <c r="AV601" s="105"/>
      <c r="AW601" s="105"/>
      <c r="AX601" s="105"/>
      <c r="AY601" s="105"/>
      <c r="AZ601" s="105"/>
      <c r="BA601" s="105"/>
      <c r="BB601" s="105"/>
      <c r="BC601" s="105"/>
      <c r="BD601" s="105"/>
    </row>
    <row r="602" spans="1:56" x14ac:dyDescent="0.35">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5"/>
      <c r="AN602" s="105"/>
      <c r="AO602" s="105"/>
      <c r="AP602" s="105"/>
      <c r="AQ602" s="105"/>
      <c r="AR602" s="105"/>
      <c r="AS602" s="105"/>
      <c r="AT602" s="105"/>
      <c r="AU602" s="105"/>
      <c r="AV602" s="105"/>
      <c r="AW602" s="105"/>
      <c r="AX602" s="105"/>
      <c r="AY602" s="105"/>
      <c r="AZ602" s="105"/>
      <c r="BA602" s="105"/>
      <c r="BB602" s="105"/>
      <c r="BC602" s="105"/>
      <c r="BD602" s="105"/>
    </row>
    <row r="603" spans="1:56" x14ac:dyDescent="0.35">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5"/>
      <c r="AR603" s="105"/>
      <c r="AS603" s="105"/>
      <c r="AT603" s="105"/>
      <c r="AU603" s="105"/>
      <c r="AV603" s="105"/>
      <c r="AW603" s="105"/>
      <c r="AX603" s="105"/>
      <c r="AY603" s="105"/>
      <c r="AZ603" s="105"/>
      <c r="BA603" s="105"/>
      <c r="BB603" s="105"/>
      <c r="BC603" s="105"/>
      <c r="BD603" s="105"/>
    </row>
    <row r="604" spans="1:56" x14ac:dyDescent="0.35">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5"/>
      <c r="AR604" s="105"/>
      <c r="AS604" s="105"/>
      <c r="AT604" s="105"/>
      <c r="AU604" s="105"/>
      <c r="AV604" s="105"/>
      <c r="AW604" s="105"/>
      <c r="AX604" s="105"/>
      <c r="AY604" s="105"/>
      <c r="AZ604" s="105"/>
      <c r="BA604" s="105"/>
      <c r="BB604" s="105"/>
      <c r="BC604" s="105"/>
      <c r="BD604" s="105"/>
    </row>
    <row r="605" spans="1:56" x14ac:dyDescent="0.35">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c r="AL605" s="105"/>
      <c r="AM605" s="105"/>
      <c r="AN605" s="105"/>
      <c r="AO605" s="105"/>
      <c r="AP605" s="105"/>
      <c r="AQ605" s="105"/>
      <c r="AR605" s="105"/>
      <c r="AS605" s="105"/>
      <c r="AT605" s="105"/>
      <c r="AU605" s="105"/>
      <c r="AV605" s="105"/>
      <c r="AW605" s="105"/>
      <c r="AX605" s="105"/>
      <c r="AY605" s="105"/>
      <c r="AZ605" s="105"/>
      <c r="BA605" s="105"/>
      <c r="BB605" s="105"/>
      <c r="BC605" s="105"/>
      <c r="BD605" s="105"/>
    </row>
    <row r="606" spans="1:56" x14ac:dyDescent="0.35">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5"/>
      <c r="AR606" s="105"/>
      <c r="AS606" s="105"/>
      <c r="AT606" s="105"/>
      <c r="AU606" s="105"/>
      <c r="AV606" s="105"/>
      <c r="AW606" s="105"/>
      <c r="AX606" s="105"/>
      <c r="AY606" s="105"/>
      <c r="AZ606" s="105"/>
      <c r="BA606" s="105"/>
      <c r="BB606" s="105"/>
      <c r="BC606" s="105"/>
      <c r="BD606" s="105"/>
    </row>
    <row r="607" spans="1:56" x14ac:dyDescent="0.35">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5"/>
      <c r="AL607" s="105"/>
      <c r="AM607" s="105"/>
      <c r="AN607" s="105"/>
      <c r="AO607" s="105"/>
      <c r="AP607" s="105"/>
      <c r="AQ607" s="105"/>
      <c r="AR607" s="105"/>
      <c r="AS607" s="105"/>
      <c r="AT607" s="105"/>
      <c r="AU607" s="105"/>
      <c r="AV607" s="105"/>
      <c r="AW607" s="105"/>
      <c r="AX607" s="105"/>
      <c r="AY607" s="105"/>
      <c r="AZ607" s="105"/>
      <c r="BA607" s="105"/>
      <c r="BB607" s="105"/>
      <c r="BC607" s="105"/>
      <c r="BD607" s="105"/>
    </row>
    <row r="608" spans="1:56" x14ac:dyDescent="0.35">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5"/>
      <c r="AL608" s="105"/>
      <c r="AM608" s="105"/>
      <c r="AN608" s="105"/>
      <c r="AO608" s="105"/>
      <c r="AP608" s="105"/>
      <c r="AQ608" s="105"/>
      <c r="AR608" s="105"/>
      <c r="AS608" s="105"/>
      <c r="AT608" s="105"/>
      <c r="AU608" s="105"/>
      <c r="AV608" s="105"/>
      <c r="AW608" s="105"/>
      <c r="AX608" s="105"/>
      <c r="AY608" s="105"/>
      <c r="AZ608" s="105"/>
      <c r="BA608" s="105"/>
      <c r="BB608" s="105"/>
      <c r="BC608" s="105"/>
      <c r="BD608" s="105"/>
    </row>
    <row r="609" spans="1:56" x14ac:dyDescent="0.35">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5"/>
      <c r="AL609" s="105"/>
      <c r="AM609" s="105"/>
      <c r="AN609" s="105"/>
      <c r="AO609" s="105"/>
      <c r="AP609" s="105"/>
      <c r="AQ609" s="105"/>
      <c r="AR609" s="105"/>
      <c r="AS609" s="105"/>
      <c r="AT609" s="105"/>
      <c r="AU609" s="105"/>
      <c r="AV609" s="105"/>
      <c r="AW609" s="105"/>
      <c r="AX609" s="105"/>
      <c r="AY609" s="105"/>
      <c r="AZ609" s="105"/>
      <c r="BA609" s="105"/>
      <c r="BB609" s="105"/>
      <c r="BC609" s="105"/>
      <c r="BD609" s="105"/>
    </row>
    <row r="610" spans="1:56" x14ac:dyDescent="0.35">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5"/>
      <c r="AL610" s="105"/>
      <c r="AM610" s="105"/>
      <c r="AN610" s="105"/>
      <c r="AO610" s="105"/>
      <c r="AP610" s="105"/>
      <c r="AQ610" s="105"/>
      <c r="AR610" s="105"/>
      <c r="AS610" s="105"/>
      <c r="AT610" s="105"/>
      <c r="AU610" s="105"/>
      <c r="AV610" s="105"/>
      <c r="AW610" s="105"/>
      <c r="AX610" s="105"/>
      <c r="AY610" s="105"/>
      <c r="AZ610" s="105"/>
      <c r="BA610" s="105"/>
      <c r="BB610" s="105"/>
      <c r="BC610" s="105"/>
      <c r="BD610" s="105"/>
    </row>
    <row r="611" spans="1:56" x14ac:dyDescent="0.35">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5"/>
      <c r="AL611" s="105"/>
      <c r="AM611" s="105"/>
      <c r="AN611" s="105"/>
      <c r="AO611" s="105"/>
      <c r="AP611" s="105"/>
      <c r="AQ611" s="105"/>
      <c r="AR611" s="105"/>
      <c r="AS611" s="105"/>
      <c r="AT611" s="105"/>
      <c r="AU611" s="105"/>
      <c r="AV611" s="105"/>
      <c r="AW611" s="105"/>
      <c r="AX611" s="105"/>
      <c r="AY611" s="105"/>
      <c r="AZ611" s="105"/>
      <c r="BA611" s="105"/>
      <c r="BB611" s="105"/>
      <c r="BC611" s="105"/>
      <c r="BD611" s="105"/>
    </row>
    <row r="612" spans="1:56" x14ac:dyDescent="0.35">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5"/>
      <c r="AR612" s="105"/>
      <c r="AS612" s="105"/>
      <c r="AT612" s="105"/>
      <c r="AU612" s="105"/>
      <c r="AV612" s="105"/>
      <c r="AW612" s="105"/>
      <c r="AX612" s="105"/>
      <c r="AY612" s="105"/>
      <c r="AZ612" s="105"/>
      <c r="BA612" s="105"/>
      <c r="BB612" s="105"/>
      <c r="BC612" s="105"/>
      <c r="BD612" s="105"/>
    </row>
    <row r="613" spans="1:56" x14ac:dyDescent="0.35">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5"/>
      <c r="AL613" s="105"/>
      <c r="AM613" s="105"/>
      <c r="AN613" s="105"/>
      <c r="AO613" s="105"/>
      <c r="AP613" s="105"/>
      <c r="AQ613" s="105"/>
      <c r="AR613" s="105"/>
      <c r="AS613" s="105"/>
      <c r="AT613" s="105"/>
      <c r="AU613" s="105"/>
      <c r="AV613" s="105"/>
      <c r="AW613" s="105"/>
      <c r="AX613" s="105"/>
      <c r="AY613" s="105"/>
      <c r="AZ613" s="105"/>
      <c r="BA613" s="105"/>
      <c r="BB613" s="105"/>
      <c r="BC613" s="105"/>
      <c r="BD613" s="105"/>
    </row>
    <row r="614" spans="1:56" x14ac:dyDescent="0.35">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5"/>
      <c r="AR614" s="105"/>
      <c r="AS614" s="105"/>
      <c r="AT614" s="105"/>
      <c r="AU614" s="105"/>
      <c r="AV614" s="105"/>
      <c r="AW614" s="105"/>
      <c r="AX614" s="105"/>
      <c r="AY614" s="105"/>
      <c r="AZ614" s="105"/>
      <c r="BA614" s="105"/>
      <c r="BB614" s="105"/>
      <c r="BC614" s="105"/>
      <c r="BD614" s="105"/>
    </row>
    <row r="615" spans="1:56" x14ac:dyDescent="0.35">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5"/>
      <c r="AL615" s="105"/>
      <c r="AM615" s="105"/>
      <c r="AN615" s="105"/>
      <c r="AO615" s="105"/>
      <c r="AP615" s="105"/>
      <c r="AQ615" s="105"/>
      <c r="AR615" s="105"/>
      <c r="AS615" s="105"/>
      <c r="AT615" s="105"/>
      <c r="AU615" s="105"/>
      <c r="AV615" s="105"/>
      <c r="AW615" s="105"/>
      <c r="AX615" s="105"/>
      <c r="AY615" s="105"/>
      <c r="AZ615" s="105"/>
      <c r="BA615" s="105"/>
      <c r="BB615" s="105"/>
      <c r="BC615" s="105"/>
      <c r="BD615" s="105"/>
    </row>
    <row r="616" spans="1:56" x14ac:dyDescent="0.35">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5"/>
      <c r="AL616" s="105"/>
      <c r="AM616" s="105"/>
      <c r="AN616" s="105"/>
      <c r="AO616" s="105"/>
      <c r="AP616" s="105"/>
      <c r="AQ616" s="105"/>
      <c r="AR616" s="105"/>
      <c r="AS616" s="105"/>
      <c r="AT616" s="105"/>
      <c r="AU616" s="105"/>
      <c r="AV616" s="105"/>
      <c r="AW616" s="105"/>
      <c r="AX616" s="105"/>
      <c r="AY616" s="105"/>
      <c r="AZ616" s="105"/>
      <c r="BA616" s="105"/>
      <c r="BB616" s="105"/>
      <c r="BC616" s="105"/>
      <c r="BD616" s="105"/>
    </row>
    <row r="617" spans="1:56" x14ac:dyDescent="0.35">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5"/>
      <c r="AL617" s="105"/>
      <c r="AM617" s="105"/>
      <c r="AN617" s="105"/>
      <c r="AO617" s="105"/>
      <c r="AP617" s="105"/>
      <c r="AQ617" s="105"/>
      <c r="AR617" s="105"/>
      <c r="AS617" s="105"/>
      <c r="AT617" s="105"/>
      <c r="AU617" s="105"/>
      <c r="AV617" s="105"/>
      <c r="AW617" s="105"/>
      <c r="AX617" s="105"/>
      <c r="AY617" s="105"/>
      <c r="AZ617" s="105"/>
      <c r="BA617" s="105"/>
      <c r="BB617" s="105"/>
      <c r="BC617" s="105"/>
      <c r="BD617" s="105"/>
    </row>
    <row r="618" spans="1:56" x14ac:dyDescent="0.35">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5"/>
      <c r="AL618" s="105"/>
      <c r="AM618" s="105"/>
      <c r="AN618" s="105"/>
      <c r="AO618" s="105"/>
      <c r="AP618" s="105"/>
      <c r="AQ618" s="105"/>
      <c r="AR618" s="105"/>
      <c r="AS618" s="105"/>
      <c r="AT618" s="105"/>
      <c r="AU618" s="105"/>
      <c r="AV618" s="105"/>
      <c r="AW618" s="105"/>
      <c r="AX618" s="105"/>
      <c r="AY618" s="105"/>
      <c r="AZ618" s="105"/>
      <c r="BA618" s="105"/>
      <c r="BB618" s="105"/>
      <c r="BC618" s="105"/>
      <c r="BD618" s="105"/>
    </row>
    <row r="619" spans="1:56" x14ac:dyDescent="0.35">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c r="AR619" s="105"/>
      <c r="AS619" s="105"/>
      <c r="AT619" s="105"/>
      <c r="AU619" s="105"/>
      <c r="AV619" s="105"/>
      <c r="AW619" s="105"/>
      <c r="AX619" s="105"/>
      <c r="AY619" s="105"/>
      <c r="AZ619" s="105"/>
      <c r="BA619" s="105"/>
      <c r="BB619" s="105"/>
      <c r="BC619" s="105"/>
      <c r="BD619" s="105"/>
    </row>
    <row r="620" spans="1:56" x14ac:dyDescent="0.35">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5"/>
      <c r="AR620" s="105"/>
      <c r="AS620" s="105"/>
      <c r="AT620" s="105"/>
      <c r="AU620" s="105"/>
      <c r="AV620" s="105"/>
      <c r="AW620" s="105"/>
      <c r="AX620" s="105"/>
      <c r="AY620" s="105"/>
      <c r="AZ620" s="105"/>
      <c r="BA620" s="105"/>
      <c r="BB620" s="105"/>
      <c r="BC620" s="105"/>
      <c r="BD620" s="105"/>
    </row>
    <row r="621" spans="1:56" x14ac:dyDescent="0.35">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5"/>
      <c r="AR621" s="105"/>
      <c r="AS621" s="105"/>
      <c r="AT621" s="105"/>
      <c r="AU621" s="105"/>
      <c r="AV621" s="105"/>
      <c r="AW621" s="105"/>
      <c r="AX621" s="105"/>
      <c r="AY621" s="105"/>
      <c r="AZ621" s="105"/>
      <c r="BA621" s="105"/>
      <c r="BB621" s="105"/>
      <c r="BC621" s="105"/>
      <c r="BD621" s="105"/>
    </row>
    <row r="622" spans="1:56" x14ac:dyDescent="0.35">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5"/>
      <c r="AR622" s="105"/>
      <c r="AS622" s="105"/>
      <c r="AT622" s="105"/>
      <c r="AU622" s="105"/>
      <c r="AV622" s="105"/>
      <c r="AW622" s="105"/>
      <c r="AX622" s="105"/>
      <c r="AY622" s="105"/>
      <c r="AZ622" s="105"/>
      <c r="BA622" s="105"/>
      <c r="BB622" s="105"/>
      <c r="BC622" s="105"/>
      <c r="BD622" s="105"/>
    </row>
    <row r="623" spans="1:56" x14ac:dyDescent="0.35">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5"/>
      <c r="AR623" s="105"/>
      <c r="AS623" s="105"/>
      <c r="AT623" s="105"/>
      <c r="AU623" s="105"/>
      <c r="AV623" s="105"/>
      <c r="AW623" s="105"/>
      <c r="AX623" s="105"/>
      <c r="AY623" s="105"/>
      <c r="AZ623" s="105"/>
      <c r="BA623" s="105"/>
      <c r="BB623" s="105"/>
      <c r="BC623" s="105"/>
      <c r="BD623" s="105"/>
    </row>
    <row r="624" spans="1:56" x14ac:dyDescent="0.35">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105"/>
      <c r="AT624" s="105"/>
      <c r="AU624" s="105"/>
      <c r="AV624" s="105"/>
      <c r="AW624" s="105"/>
      <c r="AX624" s="105"/>
      <c r="AY624" s="105"/>
      <c r="AZ624" s="105"/>
      <c r="BA624" s="105"/>
      <c r="BB624" s="105"/>
      <c r="BC624" s="105"/>
      <c r="BD624" s="105"/>
    </row>
    <row r="625" spans="1:56" x14ac:dyDescent="0.35">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5"/>
      <c r="AY625" s="105"/>
      <c r="AZ625" s="105"/>
      <c r="BA625" s="105"/>
      <c r="BB625" s="105"/>
      <c r="BC625" s="105"/>
      <c r="BD625" s="105"/>
    </row>
    <row r="626" spans="1:56" x14ac:dyDescent="0.35">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5"/>
      <c r="AY626" s="105"/>
      <c r="AZ626" s="105"/>
      <c r="BA626" s="105"/>
      <c r="BB626" s="105"/>
      <c r="BC626" s="105"/>
      <c r="BD626" s="105"/>
    </row>
    <row r="627" spans="1:56" x14ac:dyDescent="0.35">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c r="AR627" s="105"/>
      <c r="AS627" s="105"/>
      <c r="AT627" s="105"/>
      <c r="AU627" s="105"/>
      <c r="AV627" s="105"/>
      <c r="AW627" s="105"/>
      <c r="AX627" s="105"/>
      <c r="AY627" s="105"/>
      <c r="AZ627" s="105"/>
      <c r="BA627" s="105"/>
      <c r="BB627" s="105"/>
      <c r="BC627" s="105"/>
      <c r="BD627" s="105"/>
    </row>
    <row r="628" spans="1:56" x14ac:dyDescent="0.35">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c r="AR628" s="105"/>
      <c r="AS628" s="105"/>
      <c r="AT628" s="105"/>
      <c r="AU628" s="105"/>
      <c r="AV628" s="105"/>
      <c r="AW628" s="105"/>
      <c r="AX628" s="105"/>
      <c r="AY628" s="105"/>
      <c r="AZ628" s="105"/>
      <c r="BA628" s="105"/>
      <c r="BB628" s="105"/>
      <c r="BC628" s="105"/>
      <c r="BD628" s="105"/>
    </row>
    <row r="629" spans="1:56" x14ac:dyDescent="0.35">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5"/>
      <c r="AR629" s="105"/>
      <c r="AS629" s="105"/>
      <c r="AT629" s="105"/>
      <c r="AU629" s="105"/>
      <c r="AV629" s="105"/>
      <c r="AW629" s="105"/>
      <c r="AX629" s="105"/>
      <c r="AY629" s="105"/>
      <c r="AZ629" s="105"/>
      <c r="BA629" s="105"/>
      <c r="BB629" s="105"/>
      <c r="BC629" s="105"/>
      <c r="BD629" s="105"/>
    </row>
    <row r="630" spans="1:56" x14ac:dyDescent="0.35">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c r="AH630" s="105"/>
      <c r="AI630" s="105"/>
      <c r="AJ630" s="105"/>
      <c r="AK630" s="105"/>
      <c r="AL630" s="105"/>
      <c r="AM630" s="105"/>
      <c r="AN630" s="105"/>
      <c r="AO630" s="105"/>
      <c r="AP630" s="105"/>
      <c r="AQ630" s="105"/>
      <c r="AR630" s="105"/>
      <c r="AS630" s="105"/>
      <c r="AT630" s="105"/>
      <c r="AU630" s="105"/>
      <c r="AV630" s="105"/>
      <c r="AW630" s="105"/>
      <c r="AX630" s="105"/>
      <c r="AY630" s="105"/>
      <c r="AZ630" s="105"/>
      <c r="BA630" s="105"/>
      <c r="BB630" s="105"/>
      <c r="BC630" s="105"/>
      <c r="BD630" s="105"/>
    </row>
    <row r="631" spans="1:56" x14ac:dyDescent="0.35">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5"/>
      <c r="AL631" s="105"/>
      <c r="AM631" s="105"/>
      <c r="AN631" s="105"/>
      <c r="AO631" s="105"/>
      <c r="AP631" s="105"/>
      <c r="AQ631" s="105"/>
      <c r="AR631" s="105"/>
      <c r="AS631" s="105"/>
      <c r="AT631" s="105"/>
      <c r="AU631" s="105"/>
      <c r="AV631" s="105"/>
      <c r="AW631" s="105"/>
      <c r="AX631" s="105"/>
      <c r="AY631" s="105"/>
      <c r="AZ631" s="105"/>
      <c r="BA631" s="105"/>
      <c r="BB631" s="105"/>
      <c r="BC631" s="105"/>
      <c r="BD631" s="105"/>
    </row>
    <row r="632" spans="1:56" x14ac:dyDescent="0.35">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5"/>
      <c r="AL632" s="105"/>
      <c r="AM632" s="105"/>
      <c r="AN632" s="105"/>
      <c r="AO632" s="105"/>
      <c r="AP632" s="105"/>
      <c r="AQ632" s="105"/>
      <c r="AR632" s="105"/>
      <c r="AS632" s="105"/>
      <c r="AT632" s="105"/>
      <c r="AU632" s="105"/>
      <c r="AV632" s="105"/>
      <c r="AW632" s="105"/>
      <c r="AX632" s="105"/>
      <c r="AY632" s="105"/>
      <c r="AZ632" s="105"/>
      <c r="BA632" s="105"/>
      <c r="BB632" s="105"/>
      <c r="BC632" s="105"/>
      <c r="BD632" s="105"/>
    </row>
    <row r="633" spans="1:56" x14ac:dyDescent="0.35">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5"/>
      <c r="AL633" s="105"/>
      <c r="AM633" s="105"/>
      <c r="AN633" s="105"/>
      <c r="AO633" s="105"/>
      <c r="AP633" s="105"/>
      <c r="AQ633" s="105"/>
      <c r="AR633" s="105"/>
      <c r="AS633" s="105"/>
      <c r="AT633" s="105"/>
      <c r="AU633" s="105"/>
      <c r="AV633" s="105"/>
      <c r="AW633" s="105"/>
      <c r="AX633" s="105"/>
      <c r="AY633" s="105"/>
      <c r="AZ633" s="105"/>
      <c r="BA633" s="105"/>
      <c r="BB633" s="105"/>
      <c r="BC633" s="105"/>
      <c r="BD633" s="105"/>
    </row>
    <row r="634" spans="1:56" x14ac:dyDescent="0.35">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105"/>
      <c r="AM634" s="105"/>
      <c r="AN634" s="105"/>
      <c r="AO634" s="105"/>
      <c r="AP634" s="105"/>
      <c r="AQ634" s="105"/>
      <c r="AR634" s="105"/>
      <c r="AS634" s="105"/>
      <c r="AT634" s="105"/>
      <c r="AU634" s="105"/>
      <c r="AV634" s="105"/>
      <c r="AW634" s="105"/>
      <c r="AX634" s="105"/>
      <c r="AY634" s="105"/>
      <c r="AZ634" s="105"/>
      <c r="BA634" s="105"/>
      <c r="BB634" s="105"/>
      <c r="BC634" s="105"/>
      <c r="BD634" s="105"/>
    </row>
    <row r="635" spans="1:56" x14ac:dyDescent="0.35">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5"/>
      <c r="AL635" s="105"/>
      <c r="AM635" s="105"/>
      <c r="AN635" s="105"/>
      <c r="AO635" s="105"/>
      <c r="AP635" s="105"/>
      <c r="AQ635" s="105"/>
      <c r="AR635" s="105"/>
      <c r="AS635" s="105"/>
      <c r="AT635" s="105"/>
      <c r="AU635" s="105"/>
      <c r="AV635" s="105"/>
      <c r="AW635" s="105"/>
      <c r="AX635" s="105"/>
      <c r="AY635" s="105"/>
      <c r="AZ635" s="105"/>
      <c r="BA635" s="105"/>
      <c r="BB635" s="105"/>
      <c r="BC635" s="105"/>
      <c r="BD635" s="105"/>
    </row>
    <row r="636" spans="1:56" x14ac:dyDescent="0.35">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5"/>
      <c r="AL636" s="105"/>
      <c r="AM636" s="105"/>
      <c r="AN636" s="105"/>
      <c r="AO636" s="105"/>
      <c r="AP636" s="105"/>
      <c r="AQ636" s="105"/>
      <c r="AR636" s="105"/>
      <c r="AS636" s="105"/>
      <c r="AT636" s="105"/>
      <c r="AU636" s="105"/>
      <c r="AV636" s="105"/>
      <c r="AW636" s="105"/>
      <c r="AX636" s="105"/>
      <c r="AY636" s="105"/>
      <c r="AZ636" s="105"/>
      <c r="BA636" s="105"/>
      <c r="BB636" s="105"/>
      <c r="BC636" s="105"/>
      <c r="BD636" s="105"/>
    </row>
    <row r="637" spans="1:56" x14ac:dyDescent="0.35">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5"/>
      <c r="AL637" s="105"/>
      <c r="AM637" s="105"/>
      <c r="AN637" s="105"/>
      <c r="AO637" s="105"/>
      <c r="AP637" s="105"/>
      <c r="AQ637" s="105"/>
      <c r="AR637" s="105"/>
      <c r="AS637" s="105"/>
      <c r="AT637" s="105"/>
      <c r="AU637" s="105"/>
      <c r="AV637" s="105"/>
      <c r="AW637" s="105"/>
      <c r="AX637" s="105"/>
      <c r="AY637" s="105"/>
      <c r="AZ637" s="105"/>
      <c r="BA637" s="105"/>
      <c r="BB637" s="105"/>
      <c r="BC637" s="105"/>
      <c r="BD637" s="105"/>
    </row>
    <row r="638" spans="1:56" x14ac:dyDescent="0.35">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5"/>
      <c r="AL638" s="105"/>
      <c r="AM638" s="105"/>
      <c r="AN638" s="105"/>
      <c r="AO638" s="105"/>
      <c r="AP638" s="105"/>
      <c r="AQ638" s="105"/>
      <c r="AR638" s="105"/>
      <c r="AS638" s="105"/>
      <c r="AT638" s="105"/>
      <c r="AU638" s="105"/>
      <c r="AV638" s="105"/>
      <c r="AW638" s="105"/>
      <c r="AX638" s="105"/>
      <c r="AY638" s="105"/>
      <c r="AZ638" s="105"/>
      <c r="BA638" s="105"/>
      <c r="BB638" s="105"/>
      <c r="BC638" s="105"/>
      <c r="BD638" s="105"/>
    </row>
    <row r="639" spans="1:56" x14ac:dyDescent="0.35">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5"/>
      <c r="AL639" s="105"/>
      <c r="AM639" s="105"/>
      <c r="AN639" s="105"/>
      <c r="AO639" s="105"/>
      <c r="AP639" s="105"/>
      <c r="AQ639" s="105"/>
      <c r="AR639" s="105"/>
      <c r="AS639" s="105"/>
      <c r="AT639" s="105"/>
      <c r="AU639" s="105"/>
      <c r="AV639" s="105"/>
      <c r="AW639" s="105"/>
      <c r="AX639" s="105"/>
      <c r="AY639" s="105"/>
      <c r="AZ639" s="105"/>
      <c r="BA639" s="105"/>
      <c r="BB639" s="105"/>
      <c r="BC639" s="105"/>
      <c r="BD639" s="105"/>
    </row>
    <row r="640" spans="1:56" x14ac:dyDescent="0.35">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105"/>
      <c r="AN640" s="105"/>
      <c r="AO640" s="105"/>
      <c r="AP640" s="105"/>
      <c r="AQ640" s="105"/>
      <c r="AR640" s="105"/>
      <c r="AS640" s="105"/>
      <c r="AT640" s="105"/>
      <c r="AU640" s="105"/>
      <c r="AV640" s="105"/>
      <c r="AW640" s="105"/>
      <c r="AX640" s="105"/>
      <c r="AY640" s="105"/>
      <c r="AZ640" s="105"/>
      <c r="BA640" s="105"/>
      <c r="BB640" s="105"/>
      <c r="BC640" s="105"/>
      <c r="BD640" s="105"/>
    </row>
    <row r="641" spans="1:56" x14ac:dyDescent="0.35">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5"/>
      <c r="AL641" s="105"/>
      <c r="AM641" s="105"/>
      <c r="AN641" s="105"/>
      <c r="AO641" s="105"/>
      <c r="AP641" s="105"/>
      <c r="AQ641" s="105"/>
      <c r="AR641" s="105"/>
      <c r="AS641" s="105"/>
      <c r="AT641" s="105"/>
      <c r="AU641" s="105"/>
      <c r="AV641" s="105"/>
      <c r="AW641" s="105"/>
      <c r="AX641" s="105"/>
      <c r="AY641" s="105"/>
      <c r="AZ641" s="105"/>
      <c r="BA641" s="105"/>
      <c r="BB641" s="105"/>
      <c r="BC641" s="105"/>
      <c r="BD641" s="105"/>
    </row>
    <row r="642" spans="1:56" x14ac:dyDescent="0.35">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5"/>
      <c r="AL642" s="105"/>
      <c r="AM642" s="105"/>
      <c r="AN642" s="105"/>
      <c r="AO642" s="105"/>
      <c r="AP642" s="105"/>
      <c r="AQ642" s="105"/>
      <c r="AR642" s="105"/>
      <c r="AS642" s="105"/>
      <c r="AT642" s="105"/>
      <c r="AU642" s="105"/>
      <c r="AV642" s="105"/>
      <c r="AW642" s="105"/>
      <c r="AX642" s="105"/>
      <c r="AY642" s="105"/>
      <c r="AZ642" s="105"/>
      <c r="BA642" s="105"/>
      <c r="BB642" s="105"/>
      <c r="BC642" s="105"/>
      <c r="BD642" s="105"/>
    </row>
    <row r="643" spans="1:56" x14ac:dyDescent="0.35">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5"/>
      <c r="AY643" s="105"/>
      <c r="AZ643" s="105"/>
      <c r="BA643" s="105"/>
      <c r="BB643" s="105"/>
      <c r="BC643" s="105"/>
      <c r="BD643" s="105"/>
    </row>
    <row r="644" spans="1:56" x14ac:dyDescent="0.35">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5"/>
      <c r="AY644" s="105"/>
      <c r="AZ644" s="105"/>
      <c r="BA644" s="105"/>
      <c r="BB644" s="105"/>
      <c r="BC644" s="105"/>
      <c r="BD644" s="105"/>
    </row>
    <row r="645" spans="1:56" x14ac:dyDescent="0.35">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5"/>
      <c r="AY645" s="105"/>
      <c r="AZ645" s="105"/>
      <c r="BA645" s="105"/>
      <c r="BB645" s="105"/>
      <c r="BC645" s="105"/>
      <c r="BD645" s="105"/>
    </row>
    <row r="646" spans="1:56" x14ac:dyDescent="0.35">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5"/>
      <c r="AL646" s="105"/>
      <c r="AM646" s="105"/>
      <c r="AN646" s="105"/>
      <c r="AO646" s="105"/>
      <c r="AP646" s="105"/>
      <c r="AQ646" s="105"/>
      <c r="AR646" s="105"/>
      <c r="AS646" s="105"/>
      <c r="AT646" s="105"/>
      <c r="AU646" s="105"/>
      <c r="AV646" s="105"/>
      <c r="AW646" s="105"/>
      <c r="AX646" s="105"/>
      <c r="AY646" s="105"/>
      <c r="AZ646" s="105"/>
      <c r="BA646" s="105"/>
      <c r="BB646" s="105"/>
      <c r="BC646" s="105"/>
      <c r="BD646" s="105"/>
    </row>
    <row r="647" spans="1:56" x14ac:dyDescent="0.35">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5"/>
      <c r="AL647" s="105"/>
      <c r="AM647" s="105"/>
      <c r="AN647" s="105"/>
      <c r="AO647" s="105"/>
      <c r="AP647" s="105"/>
      <c r="AQ647" s="105"/>
      <c r="AR647" s="105"/>
      <c r="AS647" s="105"/>
      <c r="AT647" s="105"/>
      <c r="AU647" s="105"/>
      <c r="AV647" s="105"/>
      <c r="AW647" s="105"/>
      <c r="AX647" s="105"/>
      <c r="AY647" s="105"/>
      <c r="AZ647" s="105"/>
      <c r="BA647" s="105"/>
      <c r="BB647" s="105"/>
      <c r="BC647" s="105"/>
      <c r="BD647" s="105"/>
    </row>
    <row r="648" spans="1:56" x14ac:dyDescent="0.35">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5"/>
      <c r="AL648" s="105"/>
      <c r="AM648" s="105"/>
      <c r="AN648" s="105"/>
      <c r="AO648" s="105"/>
      <c r="AP648" s="105"/>
      <c r="AQ648" s="105"/>
      <c r="AR648" s="105"/>
      <c r="AS648" s="105"/>
      <c r="AT648" s="105"/>
      <c r="AU648" s="105"/>
      <c r="AV648" s="105"/>
      <c r="AW648" s="105"/>
      <c r="AX648" s="105"/>
      <c r="AY648" s="105"/>
      <c r="AZ648" s="105"/>
      <c r="BA648" s="105"/>
      <c r="BB648" s="105"/>
      <c r="BC648" s="105"/>
      <c r="BD648" s="105"/>
    </row>
    <row r="649" spans="1:56" x14ac:dyDescent="0.35">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5"/>
      <c r="AL649" s="105"/>
      <c r="AM649" s="105"/>
      <c r="AN649" s="105"/>
      <c r="AO649" s="105"/>
      <c r="AP649" s="105"/>
      <c r="AQ649" s="105"/>
      <c r="AR649" s="105"/>
      <c r="AS649" s="105"/>
      <c r="AT649" s="105"/>
      <c r="AU649" s="105"/>
      <c r="AV649" s="105"/>
      <c r="AW649" s="105"/>
      <c r="AX649" s="105"/>
      <c r="AY649" s="105"/>
      <c r="AZ649" s="105"/>
      <c r="BA649" s="105"/>
      <c r="BB649" s="105"/>
      <c r="BC649" s="105"/>
      <c r="BD649" s="105"/>
    </row>
    <row r="650" spans="1:56" x14ac:dyDescent="0.35">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5"/>
      <c r="AN650" s="105"/>
      <c r="AO650" s="105"/>
      <c r="AP650" s="105"/>
      <c r="AQ650" s="105"/>
      <c r="AR650" s="105"/>
      <c r="AS650" s="105"/>
      <c r="AT650" s="105"/>
      <c r="AU650" s="105"/>
      <c r="AV650" s="105"/>
      <c r="AW650" s="105"/>
      <c r="AX650" s="105"/>
      <c r="AY650" s="105"/>
      <c r="AZ650" s="105"/>
      <c r="BA650" s="105"/>
      <c r="BB650" s="105"/>
      <c r="BC650" s="105"/>
      <c r="BD650" s="105"/>
    </row>
    <row r="651" spans="1:56" x14ac:dyDescent="0.35">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5"/>
      <c r="AL651" s="105"/>
      <c r="AM651" s="105"/>
      <c r="AN651" s="105"/>
      <c r="AO651" s="105"/>
      <c r="AP651" s="105"/>
      <c r="AQ651" s="105"/>
      <c r="AR651" s="105"/>
      <c r="AS651" s="105"/>
      <c r="AT651" s="105"/>
      <c r="AU651" s="105"/>
      <c r="AV651" s="105"/>
      <c r="AW651" s="105"/>
      <c r="AX651" s="105"/>
      <c r="AY651" s="105"/>
      <c r="AZ651" s="105"/>
      <c r="BA651" s="105"/>
      <c r="BB651" s="105"/>
      <c r="BC651" s="105"/>
      <c r="BD651" s="105"/>
    </row>
    <row r="652" spans="1:56" x14ac:dyDescent="0.35">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5"/>
      <c r="AL652" s="105"/>
      <c r="AM652" s="105"/>
      <c r="AN652" s="105"/>
      <c r="AO652" s="105"/>
      <c r="AP652" s="105"/>
      <c r="AQ652" s="105"/>
      <c r="AR652" s="105"/>
      <c r="AS652" s="105"/>
      <c r="AT652" s="105"/>
      <c r="AU652" s="105"/>
      <c r="AV652" s="105"/>
      <c r="AW652" s="105"/>
      <c r="AX652" s="105"/>
      <c r="AY652" s="105"/>
      <c r="AZ652" s="105"/>
      <c r="BA652" s="105"/>
      <c r="BB652" s="105"/>
      <c r="BC652" s="105"/>
      <c r="BD652" s="105"/>
    </row>
    <row r="653" spans="1:56" x14ac:dyDescent="0.35">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5"/>
      <c r="AL653" s="105"/>
      <c r="AM653" s="105"/>
      <c r="AN653" s="105"/>
      <c r="AO653" s="105"/>
      <c r="AP653" s="105"/>
      <c r="AQ653" s="105"/>
      <c r="AR653" s="105"/>
      <c r="AS653" s="105"/>
      <c r="AT653" s="105"/>
      <c r="AU653" s="105"/>
      <c r="AV653" s="105"/>
      <c r="AW653" s="105"/>
      <c r="AX653" s="105"/>
      <c r="AY653" s="105"/>
      <c r="AZ653" s="105"/>
      <c r="BA653" s="105"/>
      <c r="BB653" s="105"/>
      <c r="BC653" s="105"/>
      <c r="BD653" s="105"/>
    </row>
    <row r="654" spans="1:56" x14ac:dyDescent="0.35">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5"/>
      <c r="AR654" s="105"/>
      <c r="AS654" s="105"/>
      <c r="AT654" s="105"/>
      <c r="AU654" s="105"/>
      <c r="AV654" s="105"/>
      <c r="AW654" s="105"/>
      <c r="AX654" s="105"/>
      <c r="AY654" s="105"/>
      <c r="AZ654" s="105"/>
      <c r="BA654" s="105"/>
      <c r="BB654" s="105"/>
      <c r="BC654" s="105"/>
      <c r="BD654" s="105"/>
    </row>
    <row r="655" spans="1:56" x14ac:dyDescent="0.35">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5"/>
      <c r="AR655" s="105"/>
      <c r="AS655" s="105"/>
      <c r="AT655" s="105"/>
      <c r="AU655" s="105"/>
      <c r="AV655" s="105"/>
      <c r="AW655" s="105"/>
      <c r="AX655" s="105"/>
      <c r="AY655" s="105"/>
      <c r="AZ655" s="105"/>
      <c r="BA655" s="105"/>
      <c r="BB655" s="105"/>
      <c r="BC655" s="105"/>
      <c r="BD655" s="105"/>
    </row>
    <row r="656" spans="1:56" x14ac:dyDescent="0.35">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105"/>
      <c r="AS656" s="105"/>
      <c r="AT656" s="105"/>
      <c r="AU656" s="105"/>
      <c r="AV656" s="105"/>
      <c r="AW656" s="105"/>
      <c r="AX656" s="105"/>
      <c r="AY656" s="105"/>
      <c r="AZ656" s="105"/>
      <c r="BA656" s="105"/>
      <c r="BB656" s="105"/>
      <c r="BC656" s="105"/>
      <c r="BD656" s="105"/>
    </row>
    <row r="657" spans="1:56" x14ac:dyDescent="0.35">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5"/>
      <c r="AL657" s="105"/>
      <c r="AM657" s="105"/>
      <c r="AN657" s="105"/>
      <c r="AO657" s="105"/>
      <c r="AP657" s="105"/>
      <c r="AQ657" s="105"/>
      <c r="AR657" s="105"/>
      <c r="AS657" s="105"/>
      <c r="AT657" s="105"/>
      <c r="AU657" s="105"/>
      <c r="AV657" s="105"/>
      <c r="AW657" s="105"/>
      <c r="AX657" s="105"/>
      <c r="AY657" s="105"/>
      <c r="AZ657" s="105"/>
      <c r="BA657" s="105"/>
      <c r="BB657" s="105"/>
      <c r="BC657" s="105"/>
      <c r="BD657" s="105"/>
    </row>
    <row r="658" spans="1:56" x14ac:dyDescent="0.35">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c r="AR658" s="105"/>
      <c r="AS658" s="105"/>
      <c r="AT658" s="105"/>
      <c r="AU658" s="105"/>
      <c r="AV658" s="105"/>
      <c r="AW658" s="105"/>
      <c r="AX658" s="105"/>
      <c r="AY658" s="105"/>
      <c r="AZ658" s="105"/>
      <c r="BA658" s="105"/>
      <c r="BB658" s="105"/>
      <c r="BC658" s="105"/>
      <c r="BD658" s="105"/>
    </row>
    <row r="659" spans="1:56" x14ac:dyDescent="0.35">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5"/>
      <c r="AL659" s="105"/>
      <c r="AM659" s="105"/>
      <c r="AN659" s="105"/>
      <c r="AO659" s="105"/>
      <c r="AP659" s="105"/>
      <c r="AQ659" s="105"/>
      <c r="AR659" s="105"/>
      <c r="AS659" s="105"/>
      <c r="AT659" s="105"/>
      <c r="AU659" s="105"/>
      <c r="AV659" s="105"/>
      <c r="AW659" s="105"/>
      <c r="AX659" s="105"/>
      <c r="AY659" s="105"/>
      <c r="AZ659" s="105"/>
      <c r="BA659" s="105"/>
      <c r="BB659" s="105"/>
      <c r="BC659" s="105"/>
      <c r="BD659" s="105"/>
    </row>
    <row r="660" spans="1:56" x14ac:dyDescent="0.35">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c r="AR660" s="105"/>
      <c r="AS660" s="105"/>
      <c r="AT660" s="105"/>
      <c r="AU660" s="105"/>
      <c r="AV660" s="105"/>
      <c r="AW660" s="105"/>
      <c r="AX660" s="105"/>
      <c r="AY660" s="105"/>
      <c r="AZ660" s="105"/>
      <c r="BA660" s="105"/>
      <c r="BB660" s="105"/>
      <c r="BC660" s="105"/>
      <c r="BD660" s="105"/>
    </row>
    <row r="661" spans="1:56" x14ac:dyDescent="0.35">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c r="AH661" s="105"/>
      <c r="AI661" s="105"/>
      <c r="AJ661" s="105"/>
      <c r="AK661" s="105"/>
      <c r="AL661" s="105"/>
      <c r="AM661" s="105"/>
      <c r="AN661" s="105"/>
      <c r="AO661" s="105"/>
      <c r="AP661" s="105"/>
      <c r="AQ661" s="105"/>
      <c r="AR661" s="105"/>
      <c r="AS661" s="105"/>
      <c r="AT661" s="105"/>
      <c r="AU661" s="105"/>
      <c r="AV661" s="105"/>
      <c r="AW661" s="105"/>
      <c r="AX661" s="105"/>
      <c r="AY661" s="105"/>
      <c r="AZ661" s="105"/>
      <c r="BA661" s="105"/>
      <c r="BB661" s="105"/>
      <c r="BC661" s="105"/>
      <c r="BD661" s="105"/>
    </row>
    <row r="662" spans="1:56" x14ac:dyDescent="0.35">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c r="BA662" s="105"/>
      <c r="BB662" s="105"/>
      <c r="BC662" s="105"/>
      <c r="BD662" s="105"/>
    </row>
    <row r="663" spans="1:56" x14ac:dyDescent="0.35">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5"/>
      <c r="AK663" s="105"/>
      <c r="AL663" s="105"/>
      <c r="AM663" s="105"/>
      <c r="AN663" s="105"/>
      <c r="AO663" s="105"/>
      <c r="AP663" s="105"/>
      <c r="AQ663" s="105"/>
      <c r="AR663" s="105"/>
      <c r="AS663" s="105"/>
      <c r="AT663" s="105"/>
      <c r="AU663" s="105"/>
      <c r="AV663" s="105"/>
      <c r="AW663" s="105"/>
      <c r="AX663" s="105"/>
      <c r="AY663" s="105"/>
      <c r="AZ663" s="105"/>
      <c r="BA663" s="105"/>
      <c r="BB663" s="105"/>
      <c r="BC663" s="105"/>
      <c r="BD663" s="105"/>
    </row>
    <row r="664" spans="1:56" x14ac:dyDescent="0.35">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c r="AR664" s="105"/>
      <c r="AS664" s="105"/>
      <c r="AT664" s="105"/>
      <c r="AU664" s="105"/>
      <c r="AV664" s="105"/>
      <c r="AW664" s="105"/>
      <c r="AX664" s="105"/>
      <c r="AY664" s="105"/>
      <c r="AZ664" s="105"/>
      <c r="BA664" s="105"/>
      <c r="BB664" s="105"/>
      <c r="BC664" s="105"/>
      <c r="BD664" s="105"/>
    </row>
    <row r="665" spans="1:56" x14ac:dyDescent="0.35">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5"/>
      <c r="AR665" s="105"/>
      <c r="AS665" s="105"/>
      <c r="AT665" s="105"/>
      <c r="AU665" s="105"/>
      <c r="AV665" s="105"/>
      <c r="AW665" s="105"/>
      <c r="AX665" s="105"/>
      <c r="AY665" s="105"/>
      <c r="AZ665" s="105"/>
      <c r="BA665" s="105"/>
      <c r="BB665" s="105"/>
      <c r="BC665" s="105"/>
      <c r="BD665" s="105"/>
    </row>
    <row r="666" spans="1:56" x14ac:dyDescent="0.35">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c r="AR666" s="105"/>
      <c r="AS666" s="105"/>
      <c r="AT666" s="105"/>
      <c r="AU666" s="105"/>
      <c r="AV666" s="105"/>
      <c r="AW666" s="105"/>
      <c r="AX666" s="105"/>
      <c r="AY666" s="105"/>
      <c r="AZ666" s="105"/>
      <c r="BA666" s="105"/>
      <c r="BB666" s="105"/>
      <c r="BC666" s="105"/>
      <c r="BD666" s="105"/>
    </row>
    <row r="667" spans="1:56" x14ac:dyDescent="0.35">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c r="BA667" s="105"/>
      <c r="BB667" s="105"/>
      <c r="BC667" s="105"/>
      <c r="BD667" s="105"/>
    </row>
    <row r="668" spans="1:56" x14ac:dyDescent="0.35">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c r="AR668" s="105"/>
      <c r="AS668" s="105"/>
      <c r="AT668" s="105"/>
      <c r="AU668" s="105"/>
      <c r="AV668" s="105"/>
      <c r="AW668" s="105"/>
      <c r="AX668" s="105"/>
      <c r="AY668" s="105"/>
      <c r="AZ668" s="105"/>
      <c r="BA668" s="105"/>
      <c r="BB668" s="105"/>
      <c r="BC668" s="105"/>
      <c r="BD668" s="105"/>
    </row>
    <row r="669" spans="1:56" x14ac:dyDescent="0.35">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5"/>
      <c r="AL669" s="105"/>
      <c r="AM669" s="105"/>
      <c r="AN669" s="105"/>
      <c r="AO669" s="105"/>
      <c r="AP669" s="105"/>
      <c r="AQ669" s="105"/>
      <c r="AR669" s="105"/>
      <c r="AS669" s="105"/>
      <c r="AT669" s="105"/>
      <c r="AU669" s="105"/>
      <c r="AV669" s="105"/>
      <c r="AW669" s="105"/>
      <c r="AX669" s="105"/>
      <c r="AY669" s="105"/>
      <c r="AZ669" s="105"/>
      <c r="BA669" s="105"/>
      <c r="BB669" s="105"/>
      <c r="BC669" s="105"/>
      <c r="BD669" s="105"/>
    </row>
    <row r="670" spans="1:56" x14ac:dyDescent="0.35">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c r="BA670" s="105"/>
      <c r="BB670" s="105"/>
      <c r="BC670" s="105"/>
      <c r="BD670" s="105"/>
    </row>
    <row r="671" spans="1:56" x14ac:dyDescent="0.35">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5"/>
      <c r="AL671" s="105"/>
      <c r="AM671" s="105"/>
      <c r="AN671" s="105"/>
      <c r="AO671" s="105"/>
      <c r="AP671" s="105"/>
      <c r="AQ671" s="105"/>
      <c r="AR671" s="105"/>
      <c r="AS671" s="105"/>
      <c r="AT671" s="105"/>
      <c r="AU671" s="105"/>
      <c r="AV671" s="105"/>
      <c r="AW671" s="105"/>
      <c r="AX671" s="105"/>
      <c r="AY671" s="105"/>
      <c r="AZ671" s="105"/>
      <c r="BA671" s="105"/>
      <c r="BB671" s="105"/>
      <c r="BC671" s="105"/>
      <c r="BD671" s="105"/>
    </row>
    <row r="672" spans="1:56" x14ac:dyDescent="0.35">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c r="BA672" s="105"/>
      <c r="BB672" s="105"/>
      <c r="BC672" s="105"/>
      <c r="BD672" s="105"/>
    </row>
    <row r="673" spans="1:56" x14ac:dyDescent="0.35">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c r="AR673" s="105"/>
      <c r="AS673" s="105"/>
      <c r="AT673" s="105"/>
      <c r="AU673" s="105"/>
      <c r="AV673" s="105"/>
      <c r="AW673" s="105"/>
      <c r="AX673" s="105"/>
      <c r="AY673" s="105"/>
      <c r="AZ673" s="105"/>
      <c r="BA673" s="105"/>
      <c r="BB673" s="105"/>
      <c r="BC673" s="105"/>
      <c r="BD673" s="105"/>
    </row>
    <row r="674" spans="1:56" x14ac:dyDescent="0.35">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c r="BA674" s="105"/>
      <c r="BB674" s="105"/>
      <c r="BC674" s="105"/>
      <c r="BD674" s="105"/>
    </row>
    <row r="675" spans="1:56" x14ac:dyDescent="0.35">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5"/>
      <c r="AR675" s="105"/>
      <c r="AS675" s="105"/>
      <c r="AT675" s="105"/>
      <c r="AU675" s="105"/>
      <c r="AV675" s="105"/>
      <c r="AW675" s="105"/>
      <c r="AX675" s="105"/>
      <c r="AY675" s="105"/>
      <c r="AZ675" s="105"/>
      <c r="BA675" s="105"/>
      <c r="BB675" s="105"/>
      <c r="BC675" s="105"/>
      <c r="BD675" s="105"/>
    </row>
    <row r="676" spans="1:56" x14ac:dyDescent="0.35">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c r="AR676" s="105"/>
      <c r="AS676" s="105"/>
      <c r="AT676" s="105"/>
      <c r="AU676" s="105"/>
      <c r="AV676" s="105"/>
      <c r="AW676" s="105"/>
      <c r="AX676" s="105"/>
      <c r="AY676" s="105"/>
      <c r="AZ676" s="105"/>
      <c r="BA676" s="105"/>
      <c r="BB676" s="105"/>
      <c r="BC676" s="105"/>
      <c r="BD676" s="105"/>
    </row>
    <row r="677" spans="1:56" x14ac:dyDescent="0.35">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5"/>
      <c r="AL677" s="105"/>
      <c r="AM677" s="105"/>
      <c r="AN677" s="105"/>
      <c r="AO677" s="105"/>
      <c r="AP677" s="105"/>
      <c r="AQ677" s="105"/>
      <c r="AR677" s="105"/>
      <c r="AS677" s="105"/>
      <c r="AT677" s="105"/>
      <c r="AU677" s="105"/>
      <c r="AV677" s="105"/>
      <c r="AW677" s="105"/>
      <c r="AX677" s="105"/>
      <c r="AY677" s="105"/>
      <c r="AZ677" s="105"/>
      <c r="BA677" s="105"/>
      <c r="BB677" s="105"/>
      <c r="BC677" s="105"/>
      <c r="BD677" s="105"/>
    </row>
    <row r="678" spans="1:56" x14ac:dyDescent="0.35">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5"/>
      <c r="AY678" s="105"/>
      <c r="AZ678" s="105"/>
      <c r="BA678" s="105"/>
      <c r="BB678" s="105"/>
      <c r="BC678" s="105"/>
      <c r="BD678" s="105"/>
    </row>
    <row r="679" spans="1:56" x14ac:dyDescent="0.35">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5"/>
      <c r="AY679" s="105"/>
      <c r="AZ679" s="105"/>
      <c r="BA679" s="105"/>
      <c r="BB679" s="105"/>
      <c r="BC679" s="105"/>
      <c r="BD679" s="105"/>
    </row>
    <row r="680" spans="1:56" x14ac:dyDescent="0.35">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c r="AR680" s="105"/>
      <c r="AS680" s="105"/>
      <c r="AT680" s="105"/>
      <c r="AU680" s="105"/>
      <c r="AV680" s="105"/>
      <c r="AW680" s="105"/>
      <c r="AX680" s="105"/>
      <c r="AY680" s="105"/>
      <c r="AZ680" s="105"/>
      <c r="BA680" s="105"/>
      <c r="BB680" s="105"/>
      <c r="BC680" s="105"/>
      <c r="BD680" s="105"/>
    </row>
    <row r="681" spans="1:56" x14ac:dyDescent="0.35">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105"/>
      <c r="AT681" s="105"/>
      <c r="AU681" s="105"/>
      <c r="AV681" s="105"/>
      <c r="AW681" s="105"/>
      <c r="AX681" s="105"/>
      <c r="AY681" s="105"/>
      <c r="AZ681" s="105"/>
      <c r="BA681" s="105"/>
      <c r="BB681" s="105"/>
      <c r="BC681" s="105"/>
      <c r="BD681" s="105"/>
    </row>
    <row r="682" spans="1:56" x14ac:dyDescent="0.35">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c r="AR682" s="105"/>
      <c r="AS682" s="105"/>
      <c r="AT682" s="105"/>
      <c r="AU682" s="105"/>
      <c r="AV682" s="105"/>
      <c r="AW682" s="105"/>
      <c r="AX682" s="105"/>
      <c r="AY682" s="105"/>
      <c r="AZ682" s="105"/>
      <c r="BA682" s="105"/>
      <c r="BB682" s="105"/>
      <c r="BC682" s="105"/>
      <c r="BD682" s="105"/>
    </row>
    <row r="683" spans="1:56" x14ac:dyDescent="0.35">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5"/>
      <c r="AL683" s="105"/>
      <c r="AM683" s="105"/>
      <c r="AN683" s="105"/>
      <c r="AO683" s="105"/>
      <c r="AP683" s="105"/>
      <c r="AQ683" s="105"/>
      <c r="AR683" s="105"/>
      <c r="AS683" s="105"/>
      <c r="AT683" s="105"/>
      <c r="AU683" s="105"/>
      <c r="AV683" s="105"/>
      <c r="AW683" s="105"/>
      <c r="AX683" s="105"/>
      <c r="AY683" s="105"/>
      <c r="AZ683" s="105"/>
      <c r="BA683" s="105"/>
      <c r="BB683" s="105"/>
      <c r="BC683" s="105"/>
      <c r="BD683" s="105"/>
    </row>
    <row r="684" spans="1:56" x14ac:dyDescent="0.35">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c r="AR684" s="105"/>
      <c r="AS684" s="105"/>
      <c r="AT684" s="105"/>
      <c r="AU684" s="105"/>
      <c r="AV684" s="105"/>
      <c r="AW684" s="105"/>
      <c r="AX684" s="105"/>
      <c r="AY684" s="105"/>
      <c r="AZ684" s="105"/>
      <c r="BA684" s="105"/>
      <c r="BB684" s="105"/>
      <c r="BC684" s="105"/>
      <c r="BD684" s="105"/>
    </row>
    <row r="685" spans="1:56" x14ac:dyDescent="0.35">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5"/>
      <c r="AL685" s="105"/>
      <c r="AM685" s="105"/>
      <c r="AN685" s="105"/>
      <c r="AO685" s="105"/>
      <c r="AP685" s="105"/>
      <c r="AQ685" s="105"/>
      <c r="AR685" s="105"/>
      <c r="AS685" s="105"/>
      <c r="AT685" s="105"/>
      <c r="AU685" s="105"/>
      <c r="AV685" s="105"/>
      <c r="AW685" s="105"/>
      <c r="AX685" s="105"/>
      <c r="AY685" s="105"/>
      <c r="AZ685" s="105"/>
      <c r="BA685" s="105"/>
      <c r="BB685" s="105"/>
      <c r="BC685" s="105"/>
      <c r="BD685" s="105"/>
    </row>
    <row r="686" spans="1:56" x14ac:dyDescent="0.35">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c r="AR686" s="105"/>
      <c r="AS686" s="105"/>
      <c r="AT686" s="105"/>
      <c r="AU686" s="105"/>
      <c r="AV686" s="105"/>
      <c r="AW686" s="105"/>
      <c r="AX686" s="105"/>
      <c r="AY686" s="105"/>
      <c r="AZ686" s="105"/>
      <c r="BA686" s="105"/>
      <c r="BB686" s="105"/>
      <c r="BC686" s="105"/>
      <c r="BD686" s="105"/>
    </row>
    <row r="687" spans="1:56" x14ac:dyDescent="0.35">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5"/>
      <c r="AR687" s="105"/>
      <c r="AS687" s="105"/>
      <c r="AT687" s="105"/>
      <c r="AU687" s="105"/>
      <c r="AV687" s="105"/>
      <c r="AW687" s="105"/>
      <c r="AX687" s="105"/>
      <c r="AY687" s="105"/>
      <c r="AZ687" s="105"/>
      <c r="BA687" s="105"/>
      <c r="BB687" s="105"/>
      <c r="BC687" s="105"/>
      <c r="BD687" s="105"/>
    </row>
    <row r="688" spans="1:56" x14ac:dyDescent="0.35">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c r="AR688" s="105"/>
      <c r="AS688" s="105"/>
      <c r="AT688" s="105"/>
      <c r="AU688" s="105"/>
      <c r="AV688" s="105"/>
      <c r="AW688" s="105"/>
      <c r="AX688" s="105"/>
      <c r="AY688" s="105"/>
      <c r="AZ688" s="105"/>
      <c r="BA688" s="105"/>
      <c r="BB688" s="105"/>
      <c r="BC688" s="105"/>
      <c r="BD688" s="105"/>
    </row>
    <row r="689" spans="1:56" x14ac:dyDescent="0.35">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5"/>
      <c r="AL689" s="105"/>
      <c r="AM689" s="105"/>
      <c r="AN689" s="105"/>
      <c r="AO689" s="105"/>
      <c r="AP689" s="105"/>
      <c r="AQ689" s="105"/>
      <c r="AR689" s="105"/>
      <c r="AS689" s="105"/>
      <c r="AT689" s="105"/>
      <c r="AU689" s="105"/>
      <c r="AV689" s="105"/>
      <c r="AW689" s="105"/>
      <c r="AX689" s="105"/>
      <c r="AY689" s="105"/>
      <c r="AZ689" s="105"/>
      <c r="BA689" s="105"/>
      <c r="BB689" s="105"/>
      <c r="BC689" s="105"/>
      <c r="BD689" s="105"/>
    </row>
    <row r="690" spans="1:56" x14ac:dyDescent="0.35">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c r="AR690" s="105"/>
      <c r="AS690" s="105"/>
      <c r="AT690" s="105"/>
      <c r="AU690" s="105"/>
      <c r="AV690" s="105"/>
      <c r="AW690" s="105"/>
      <c r="AX690" s="105"/>
      <c r="AY690" s="105"/>
      <c r="AZ690" s="105"/>
      <c r="BA690" s="105"/>
      <c r="BB690" s="105"/>
      <c r="BC690" s="105"/>
      <c r="BD690" s="105"/>
    </row>
    <row r="691" spans="1:56" x14ac:dyDescent="0.35">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c r="AR691" s="105"/>
      <c r="AS691" s="105"/>
      <c r="AT691" s="105"/>
      <c r="AU691" s="105"/>
      <c r="AV691" s="105"/>
      <c r="AW691" s="105"/>
      <c r="AX691" s="105"/>
      <c r="AY691" s="105"/>
      <c r="AZ691" s="105"/>
      <c r="BA691" s="105"/>
      <c r="BB691" s="105"/>
      <c r="BC691" s="105"/>
      <c r="BD691" s="105"/>
    </row>
    <row r="692" spans="1:56" x14ac:dyDescent="0.35">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c r="BA692" s="105"/>
      <c r="BB692" s="105"/>
      <c r="BC692" s="105"/>
      <c r="BD692" s="105"/>
    </row>
    <row r="693" spans="1:56" x14ac:dyDescent="0.35">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c r="AR693" s="105"/>
      <c r="AS693" s="105"/>
      <c r="AT693" s="105"/>
      <c r="AU693" s="105"/>
      <c r="AV693" s="105"/>
      <c r="AW693" s="105"/>
      <c r="AX693" s="105"/>
      <c r="AY693" s="105"/>
      <c r="AZ693" s="105"/>
      <c r="BA693" s="105"/>
      <c r="BB693" s="105"/>
      <c r="BC693" s="105"/>
      <c r="BD693" s="105"/>
    </row>
    <row r="694" spans="1:56" x14ac:dyDescent="0.35">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c r="AR694" s="105"/>
      <c r="AS694" s="105"/>
      <c r="AT694" s="105"/>
      <c r="AU694" s="105"/>
      <c r="AV694" s="105"/>
      <c r="AW694" s="105"/>
      <c r="AX694" s="105"/>
      <c r="AY694" s="105"/>
      <c r="AZ694" s="105"/>
      <c r="BA694" s="105"/>
      <c r="BB694" s="105"/>
      <c r="BC694" s="105"/>
      <c r="BD694" s="105"/>
    </row>
    <row r="695" spans="1:56" x14ac:dyDescent="0.35">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c r="AR695" s="105"/>
      <c r="AS695" s="105"/>
      <c r="AT695" s="105"/>
      <c r="AU695" s="105"/>
      <c r="AV695" s="105"/>
      <c r="AW695" s="105"/>
      <c r="AX695" s="105"/>
      <c r="AY695" s="105"/>
      <c r="AZ695" s="105"/>
      <c r="BA695" s="105"/>
      <c r="BB695" s="105"/>
      <c r="BC695" s="105"/>
      <c r="BD695" s="105"/>
    </row>
    <row r="696" spans="1:56" x14ac:dyDescent="0.35">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c r="BA696" s="105"/>
      <c r="BB696" s="105"/>
      <c r="BC696" s="105"/>
      <c r="BD696" s="105"/>
    </row>
    <row r="697" spans="1:56" x14ac:dyDescent="0.35">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5"/>
      <c r="AY697" s="105"/>
      <c r="AZ697" s="105"/>
      <c r="BA697" s="105"/>
      <c r="BB697" s="105"/>
      <c r="BC697" s="105"/>
      <c r="BD697" s="105"/>
    </row>
    <row r="698" spans="1:56" x14ac:dyDescent="0.35">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5"/>
      <c r="AY698" s="105"/>
      <c r="AZ698" s="105"/>
      <c r="BA698" s="105"/>
      <c r="BB698" s="105"/>
      <c r="BC698" s="105"/>
      <c r="BD698" s="105"/>
    </row>
    <row r="699" spans="1:56" x14ac:dyDescent="0.35">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105"/>
      <c r="AT699" s="105"/>
      <c r="AU699" s="105"/>
      <c r="AV699" s="105"/>
      <c r="AW699" s="105"/>
      <c r="AX699" s="105"/>
      <c r="AY699" s="105"/>
      <c r="AZ699" s="105"/>
      <c r="BA699" s="105"/>
      <c r="BB699" s="105"/>
      <c r="BC699" s="105"/>
      <c r="BD699" s="105"/>
    </row>
    <row r="700" spans="1:56" x14ac:dyDescent="0.35">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c r="BA700" s="105"/>
      <c r="BB700" s="105"/>
      <c r="BC700" s="105"/>
      <c r="BD700" s="105"/>
    </row>
    <row r="701" spans="1:56" x14ac:dyDescent="0.35">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c r="AR701" s="105"/>
      <c r="AS701" s="105"/>
      <c r="AT701" s="105"/>
      <c r="AU701" s="105"/>
      <c r="AV701" s="105"/>
      <c r="AW701" s="105"/>
      <c r="AX701" s="105"/>
      <c r="AY701" s="105"/>
      <c r="AZ701" s="105"/>
      <c r="BA701" s="105"/>
      <c r="BB701" s="105"/>
      <c r="BC701" s="105"/>
      <c r="BD701" s="105"/>
    </row>
    <row r="702" spans="1:56" x14ac:dyDescent="0.35">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c r="AR702" s="105"/>
      <c r="AS702" s="105"/>
      <c r="AT702" s="105"/>
      <c r="AU702" s="105"/>
      <c r="AV702" s="105"/>
      <c r="AW702" s="105"/>
      <c r="AX702" s="105"/>
      <c r="AY702" s="105"/>
      <c r="AZ702" s="105"/>
      <c r="BA702" s="105"/>
      <c r="BB702" s="105"/>
      <c r="BC702" s="105"/>
      <c r="BD702" s="105"/>
    </row>
    <row r="703" spans="1:56" x14ac:dyDescent="0.35">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c r="AR703" s="105"/>
      <c r="AS703" s="105"/>
      <c r="AT703" s="105"/>
      <c r="AU703" s="105"/>
      <c r="AV703" s="105"/>
      <c r="AW703" s="105"/>
      <c r="AX703" s="105"/>
      <c r="AY703" s="105"/>
      <c r="AZ703" s="105"/>
      <c r="BA703" s="105"/>
      <c r="BB703" s="105"/>
      <c r="BC703" s="105"/>
      <c r="BD703" s="105"/>
    </row>
    <row r="704" spans="1:56" x14ac:dyDescent="0.35">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c r="AR704" s="105"/>
      <c r="AS704" s="105"/>
      <c r="AT704" s="105"/>
      <c r="AU704" s="105"/>
      <c r="AV704" s="105"/>
      <c r="AW704" s="105"/>
      <c r="AX704" s="105"/>
      <c r="AY704" s="105"/>
      <c r="AZ704" s="105"/>
      <c r="BA704" s="105"/>
      <c r="BB704" s="105"/>
      <c r="BC704" s="105"/>
      <c r="BD704" s="105"/>
    </row>
    <row r="705" spans="1:56" x14ac:dyDescent="0.35">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c r="AR705" s="105"/>
      <c r="AS705" s="105"/>
      <c r="AT705" s="105"/>
      <c r="AU705" s="105"/>
      <c r="AV705" s="105"/>
      <c r="AW705" s="105"/>
      <c r="AX705" s="105"/>
      <c r="AY705" s="105"/>
      <c r="AZ705" s="105"/>
      <c r="BA705" s="105"/>
      <c r="BB705" s="105"/>
      <c r="BC705" s="105"/>
      <c r="BD705" s="105"/>
    </row>
    <row r="706" spans="1:56" x14ac:dyDescent="0.35">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c r="AR706" s="105"/>
      <c r="AS706" s="105"/>
      <c r="AT706" s="105"/>
      <c r="AU706" s="105"/>
      <c r="AV706" s="105"/>
      <c r="AW706" s="105"/>
      <c r="AX706" s="105"/>
      <c r="AY706" s="105"/>
      <c r="AZ706" s="105"/>
      <c r="BA706" s="105"/>
      <c r="BB706" s="105"/>
      <c r="BC706" s="105"/>
      <c r="BD706" s="105"/>
    </row>
    <row r="707" spans="1:56" x14ac:dyDescent="0.35">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c r="AR707" s="105"/>
      <c r="AS707" s="105"/>
      <c r="AT707" s="105"/>
      <c r="AU707" s="105"/>
      <c r="AV707" s="105"/>
      <c r="AW707" s="105"/>
      <c r="AX707" s="105"/>
      <c r="AY707" s="105"/>
      <c r="AZ707" s="105"/>
      <c r="BA707" s="105"/>
      <c r="BB707" s="105"/>
      <c r="BC707" s="105"/>
      <c r="BD707" s="105"/>
    </row>
    <row r="708" spans="1:56" x14ac:dyDescent="0.35">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c r="BA708" s="105"/>
      <c r="BB708" s="105"/>
      <c r="BC708" s="105"/>
      <c r="BD708" s="105"/>
    </row>
    <row r="709" spans="1:56" x14ac:dyDescent="0.35">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105"/>
      <c r="AT709" s="105"/>
      <c r="AU709" s="105"/>
      <c r="AV709" s="105"/>
      <c r="AW709" s="105"/>
      <c r="AX709" s="105"/>
      <c r="AY709" s="105"/>
      <c r="AZ709" s="105"/>
      <c r="BA709" s="105"/>
      <c r="BB709" s="105"/>
      <c r="BC709" s="105"/>
      <c r="BD709" s="105"/>
    </row>
    <row r="710" spans="1:56" x14ac:dyDescent="0.35">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c r="BA710" s="105"/>
      <c r="BB710" s="105"/>
      <c r="BC710" s="105"/>
      <c r="BD710" s="105"/>
    </row>
    <row r="711" spans="1:56" x14ac:dyDescent="0.35">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105"/>
      <c r="AT711" s="105"/>
      <c r="AU711" s="105"/>
      <c r="AV711" s="105"/>
      <c r="AW711" s="105"/>
      <c r="AX711" s="105"/>
      <c r="AY711" s="105"/>
      <c r="AZ711" s="105"/>
      <c r="BA711" s="105"/>
      <c r="BB711" s="105"/>
      <c r="BC711" s="105"/>
      <c r="BD711" s="105"/>
    </row>
    <row r="712" spans="1:56" x14ac:dyDescent="0.35">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c r="AR712" s="105"/>
      <c r="AS712" s="105"/>
      <c r="AT712" s="105"/>
      <c r="AU712" s="105"/>
      <c r="AV712" s="105"/>
      <c r="AW712" s="105"/>
      <c r="AX712" s="105"/>
      <c r="AY712" s="105"/>
      <c r="AZ712" s="105"/>
      <c r="BA712" s="105"/>
      <c r="BB712" s="105"/>
      <c r="BC712" s="105"/>
      <c r="BD712" s="105"/>
    </row>
    <row r="713" spans="1:56" x14ac:dyDescent="0.35">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row>
    <row r="714" spans="1:56" x14ac:dyDescent="0.35">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row>
    <row r="715" spans="1:56" x14ac:dyDescent="0.35">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c r="AR715" s="105"/>
      <c r="AS715" s="105"/>
      <c r="AT715" s="105"/>
      <c r="AU715" s="105"/>
      <c r="AV715" s="105"/>
      <c r="AW715" s="105"/>
      <c r="AX715" s="105"/>
      <c r="AY715" s="105"/>
      <c r="AZ715" s="105"/>
      <c r="BA715" s="105"/>
      <c r="BB715" s="105"/>
      <c r="BC715" s="105"/>
      <c r="BD715" s="105"/>
    </row>
    <row r="716" spans="1:56" x14ac:dyDescent="0.35">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row>
    <row r="717" spans="1:56" x14ac:dyDescent="0.35">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c r="BA717" s="105"/>
      <c r="BB717" s="105"/>
      <c r="BC717" s="105"/>
      <c r="BD717" s="105"/>
    </row>
    <row r="718" spans="1:56" x14ac:dyDescent="0.35">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c r="BA718" s="105"/>
      <c r="BB718" s="105"/>
      <c r="BC718" s="105"/>
      <c r="BD718" s="105"/>
    </row>
    <row r="719" spans="1:56" x14ac:dyDescent="0.35">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c r="AR719" s="105"/>
      <c r="AS719" s="105"/>
      <c r="AT719" s="105"/>
      <c r="AU719" s="105"/>
      <c r="AV719" s="105"/>
      <c r="AW719" s="105"/>
      <c r="AX719" s="105"/>
      <c r="AY719" s="105"/>
      <c r="AZ719" s="105"/>
      <c r="BA719" s="105"/>
      <c r="BB719" s="105"/>
      <c r="BC719" s="105"/>
      <c r="BD719" s="105"/>
    </row>
    <row r="720" spans="1:56" x14ac:dyDescent="0.35">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c r="BA720" s="105"/>
      <c r="BB720" s="105"/>
      <c r="BC720" s="105"/>
      <c r="BD720" s="105"/>
    </row>
    <row r="721" spans="1:56" x14ac:dyDescent="0.35">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c r="AR721" s="105"/>
      <c r="AS721" s="105"/>
      <c r="AT721" s="105"/>
      <c r="AU721" s="105"/>
      <c r="AV721" s="105"/>
      <c r="AW721" s="105"/>
      <c r="AX721" s="105"/>
      <c r="AY721" s="105"/>
      <c r="AZ721" s="105"/>
      <c r="BA721" s="105"/>
      <c r="BB721" s="105"/>
      <c r="BC721" s="105"/>
      <c r="BD721" s="105"/>
    </row>
    <row r="722" spans="1:56" x14ac:dyDescent="0.35">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c r="AR722" s="105"/>
      <c r="AS722" s="105"/>
      <c r="AT722" s="105"/>
      <c r="AU722" s="105"/>
      <c r="AV722" s="105"/>
      <c r="AW722" s="105"/>
      <c r="AX722" s="105"/>
      <c r="AY722" s="105"/>
      <c r="AZ722" s="105"/>
      <c r="BA722" s="105"/>
      <c r="BB722" s="105"/>
      <c r="BC722" s="105"/>
      <c r="BD722" s="105"/>
    </row>
    <row r="723" spans="1:56" x14ac:dyDescent="0.35">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row>
    <row r="724" spans="1:56" x14ac:dyDescent="0.35">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c r="AR724" s="105"/>
      <c r="AS724" s="105"/>
      <c r="AT724" s="105"/>
      <c r="AU724" s="105"/>
      <c r="AV724" s="105"/>
      <c r="AW724" s="105"/>
      <c r="AX724" s="105"/>
      <c r="AY724" s="105"/>
      <c r="AZ724" s="105"/>
      <c r="BA724" s="105"/>
      <c r="BB724" s="105"/>
      <c r="BC724" s="105"/>
      <c r="BD724" s="105"/>
    </row>
    <row r="725" spans="1:56" x14ac:dyDescent="0.35">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c r="AR725" s="105"/>
      <c r="AS725" s="105"/>
      <c r="AT725" s="105"/>
      <c r="AU725" s="105"/>
      <c r="AV725" s="105"/>
      <c r="AW725" s="105"/>
      <c r="AX725" s="105"/>
      <c r="AY725" s="105"/>
      <c r="AZ725" s="105"/>
      <c r="BA725" s="105"/>
      <c r="BB725" s="105"/>
      <c r="BC725" s="105"/>
      <c r="BD725" s="105"/>
    </row>
    <row r="726" spans="1:56" x14ac:dyDescent="0.35">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5"/>
      <c r="AY726" s="105"/>
      <c r="AZ726" s="105"/>
      <c r="BA726" s="105"/>
      <c r="BB726" s="105"/>
      <c r="BC726" s="105"/>
      <c r="BD726" s="105"/>
    </row>
    <row r="727" spans="1:56" x14ac:dyDescent="0.35">
      <c r="A727" s="105"/>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5"/>
      <c r="AY727" s="105"/>
      <c r="AZ727" s="105"/>
      <c r="BA727" s="105"/>
      <c r="BB727" s="105"/>
      <c r="BC727" s="105"/>
      <c r="BD727" s="105"/>
    </row>
    <row r="728" spans="1:56" x14ac:dyDescent="0.35">
      <c r="A728" s="105"/>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5"/>
      <c r="AR728" s="105"/>
      <c r="AS728" s="105"/>
      <c r="AT728" s="105"/>
      <c r="AU728" s="105"/>
      <c r="AV728" s="105"/>
      <c r="AW728" s="105"/>
      <c r="AX728" s="105"/>
      <c r="AY728" s="105"/>
      <c r="AZ728" s="105"/>
      <c r="BA728" s="105"/>
      <c r="BB728" s="105"/>
      <c r="BC728" s="105"/>
      <c r="BD728" s="105"/>
    </row>
    <row r="729" spans="1:56" x14ac:dyDescent="0.35">
      <c r="A729" s="105"/>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5"/>
      <c r="AR729" s="105"/>
      <c r="AS729" s="105"/>
      <c r="AT729" s="105"/>
      <c r="AU729" s="105"/>
      <c r="AV729" s="105"/>
      <c r="AW729" s="105"/>
      <c r="AX729" s="105"/>
      <c r="AY729" s="105"/>
      <c r="AZ729" s="105"/>
      <c r="BA729" s="105"/>
      <c r="BB729" s="105"/>
      <c r="BC729" s="105"/>
      <c r="BD729" s="105"/>
    </row>
    <row r="730" spans="1:56" x14ac:dyDescent="0.35">
      <c r="A730" s="105"/>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105"/>
      <c r="AT730" s="105"/>
      <c r="AU730" s="105"/>
      <c r="AV730" s="105"/>
      <c r="AW730" s="105"/>
      <c r="AX730" s="105"/>
      <c r="AY730" s="105"/>
      <c r="AZ730" s="105"/>
      <c r="BA730" s="105"/>
      <c r="BB730" s="105"/>
      <c r="BC730" s="105"/>
      <c r="BD730" s="105"/>
    </row>
    <row r="731" spans="1:56" x14ac:dyDescent="0.35">
      <c r="A731" s="105"/>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5"/>
      <c r="AR731" s="105"/>
      <c r="AS731" s="105"/>
      <c r="AT731" s="105"/>
      <c r="AU731" s="105"/>
      <c r="AV731" s="105"/>
      <c r="AW731" s="105"/>
      <c r="AX731" s="105"/>
      <c r="AY731" s="105"/>
      <c r="AZ731" s="105"/>
      <c r="BA731" s="105"/>
      <c r="BB731" s="105"/>
      <c r="BC731" s="105"/>
      <c r="BD731" s="105"/>
    </row>
    <row r="732" spans="1:56" x14ac:dyDescent="0.35">
      <c r="A732" s="105"/>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5"/>
      <c r="AR732" s="105"/>
      <c r="AS732" s="105"/>
      <c r="AT732" s="105"/>
      <c r="AU732" s="105"/>
      <c r="AV732" s="105"/>
      <c r="AW732" s="105"/>
      <c r="AX732" s="105"/>
      <c r="AY732" s="105"/>
      <c r="AZ732" s="105"/>
      <c r="BA732" s="105"/>
      <c r="BB732" s="105"/>
      <c r="BC732" s="105"/>
      <c r="BD732" s="105"/>
    </row>
    <row r="733" spans="1:56" x14ac:dyDescent="0.35">
      <c r="A733" s="105"/>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5"/>
      <c r="AR733" s="105"/>
      <c r="AS733" s="105"/>
      <c r="AT733" s="105"/>
      <c r="AU733" s="105"/>
      <c r="AV733" s="105"/>
      <c r="AW733" s="105"/>
      <c r="AX733" s="105"/>
      <c r="AY733" s="105"/>
      <c r="AZ733" s="105"/>
      <c r="BA733" s="105"/>
      <c r="BB733" s="105"/>
      <c r="BC733" s="105"/>
      <c r="BD733" s="105"/>
    </row>
    <row r="734" spans="1:56" x14ac:dyDescent="0.35">
      <c r="A734" s="105"/>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5"/>
      <c r="AR734" s="105"/>
      <c r="AS734" s="105"/>
      <c r="AT734" s="105"/>
      <c r="AU734" s="105"/>
      <c r="AV734" s="105"/>
      <c r="AW734" s="105"/>
      <c r="AX734" s="105"/>
      <c r="AY734" s="105"/>
      <c r="AZ734" s="105"/>
      <c r="BA734" s="105"/>
      <c r="BB734" s="105"/>
      <c r="BC734" s="105"/>
      <c r="BD734" s="105"/>
    </row>
    <row r="735" spans="1:56" x14ac:dyDescent="0.35">
      <c r="A735" s="105"/>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5"/>
      <c r="AY735" s="105"/>
      <c r="AZ735" s="105"/>
      <c r="BA735" s="105"/>
      <c r="BB735" s="105"/>
      <c r="BC735" s="105"/>
      <c r="BD735" s="105"/>
    </row>
    <row r="736" spans="1:56" x14ac:dyDescent="0.35">
      <c r="A736" s="105"/>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c r="AR736" s="105"/>
      <c r="AS736" s="105"/>
      <c r="AT736" s="105"/>
      <c r="AU736" s="105"/>
      <c r="AV736" s="105"/>
      <c r="AW736" s="105"/>
      <c r="AX736" s="105"/>
      <c r="AY736" s="105"/>
      <c r="AZ736" s="105"/>
      <c r="BA736" s="105"/>
      <c r="BB736" s="105"/>
      <c r="BC736" s="105"/>
      <c r="BD736" s="105"/>
    </row>
    <row r="737" spans="1:56" x14ac:dyDescent="0.35">
      <c r="A737" s="105"/>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c r="AR737" s="105"/>
      <c r="AS737" s="105"/>
      <c r="AT737" s="105"/>
      <c r="AU737" s="105"/>
      <c r="AV737" s="105"/>
      <c r="AW737" s="105"/>
      <c r="AX737" s="105"/>
      <c r="AY737" s="105"/>
      <c r="AZ737" s="105"/>
      <c r="BA737" s="105"/>
      <c r="BB737" s="105"/>
      <c r="BC737" s="105"/>
      <c r="BD737" s="105"/>
    </row>
    <row r="738" spans="1:56" x14ac:dyDescent="0.35">
      <c r="A738" s="105"/>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c r="AR738" s="105"/>
      <c r="AS738" s="105"/>
      <c r="AT738" s="105"/>
      <c r="AU738" s="105"/>
      <c r="AV738" s="105"/>
      <c r="AW738" s="105"/>
      <c r="AX738" s="105"/>
      <c r="AY738" s="105"/>
      <c r="AZ738" s="105"/>
      <c r="BA738" s="105"/>
      <c r="BB738" s="105"/>
      <c r="BC738" s="105"/>
      <c r="BD738" s="105"/>
    </row>
    <row r="739" spans="1:56" x14ac:dyDescent="0.35">
      <c r="A739" s="105"/>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c r="AR739" s="105"/>
      <c r="AS739" s="105"/>
      <c r="AT739" s="105"/>
      <c r="AU739" s="105"/>
      <c r="AV739" s="105"/>
      <c r="AW739" s="105"/>
      <c r="AX739" s="105"/>
      <c r="AY739" s="105"/>
      <c r="AZ739" s="105"/>
      <c r="BA739" s="105"/>
      <c r="BB739" s="105"/>
      <c r="BC739" s="105"/>
      <c r="BD739" s="105"/>
    </row>
    <row r="740" spans="1:56" x14ac:dyDescent="0.35">
      <c r="A740" s="105"/>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c r="AR740" s="105"/>
      <c r="AS740" s="105"/>
      <c r="AT740" s="105"/>
      <c r="AU740" s="105"/>
      <c r="AV740" s="105"/>
      <c r="AW740" s="105"/>
      <c r="AX740" s="105"/>
      <c r="AY740" s="105"/>
      <c r="AZ740" s="105"/>
      <c r="BA740" s="105"/>
      <c r="BB740" s="105"/>
      <c r="BC740" s="105"/>
      <c r="BD740" s="105"/>
    </row>
    <row r="741" spans="1:56" x14ac:dyDescent="0.35">
      <c r="A741" s="105"/>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c r="AR741" s="105"/>
      <c r="AS741" s="105"/>
      <c r="AT741" s="105"/>
      <c r="AU741" s="105"/>
      <c r="AV741" s="105"/>
      <c r="AW741" s="105"/>
      <c r="AX741" s="105"/>
      <c r="AY741" s="105"/>
      <c r="AZ741" s="105"/>
      <c r="BA741" s="105"/>
      <c r="BB741" s="105"/>
      <c r="BC741" s="105"/>
      <c r="BD741" s="105"/>
    </row>
    <row r="742" spans="1:56" x14ac:dyDescent="0.35">
      <c r="A742" s="105"/>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c r="AR742" s="105"/>
      <c r="AS742" s="105"/>
      <c r="AT742" s="105"/>
      <c r="AU742" s="105"/>
      <c r="AV742" s="105"/>
      <c r="AW742" s="105"/>
      <c r="AX742" s="105"/>
      <c r="AY742" s="105"/>
      <c r="AZ742" s="105"/>
      <c r="BA742" s="105"/>
      <c r="BB742" s="105"/>
      <c r="BC742" s="105"/>
      <c r="BD742" s="105"/>
    </row>
    <row r="743" spans="1:56" x14ac:dyDescent="0.35">
      <c r="A743" s="105"/>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105"/>
      <c r="AT743" s="105"/>
      <c r="AU743" s="105"/>
      <c r="AV743" s="105"/>
      <c r="AW743" s="105"/>
      <c r="AX743" s="105"/>
      <c r="AY743" s="105"/>
      <c r="AZ743" s="105"/>
      <c r="BA743" s="105"/>
      <c r="BB743" s="105"/>
      <c r="BC743" s="105"/>
      <c r="BD743" s="105"/>
    </row>
    <row r="744" spans="1:56" x14ac:dyDescent="0.35">
      <c r="A744" s="105"/>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c r="AR744" s="105"/>
      <c r="AS744" s="105"/>
      <c r="AT744" s="105"/>
      <c r="AU744" s="105"/>
      <c r="AV744" s="105"/>
      <c r="AW744" s="105"/>
      <c r="AX744" s="105"/>
      <c r="AY744" s="105"/>
      <c r="AZ744" s="105"/>
      <c r="BA744" s="105"/>
      <c r="BB744" s="105"/>
      <c r="BC744" s="105"/>
      <c r="BD744" s="105"/>
    </row>
    <row r="745" spans="1:56" x14ac:dyDescent="0.35">
      <c r="A745" s="105"/>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c r="AR745" s="105"/>
      <c r="AS745" s="105"/>
      <c r="AT745" s="105"/>
      <c r="AU745" s="105"/>
      <c r="AV745" s="105"/>
      <c r="AW745" s="105"/>
      <c r="AX745" s="105"/>
      <c r="AY745" s="105"/>
      <c r="AZ745" s="105"/>
      <c r="BA745" s="105"/>
      <c r="BB745" s="105"/>
      <c r="BC745" s="105"/>
      <c r="BD745" s="105"/>
    </row>
    <row r="746" spans="1:56" x14ac:dyDescent="0.35">
      <c r="A746" s="105"/>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c r="AR746" s="105"/>
      <c r="AS746" s="105"/>
      <c r="AT746" s="105"/>
      <c r="AU746" s="105"/>
      <c r="AV746" s="105"/>
      <c r="AW746" s="105"/>
      <c r="AX746" s="105"/>
      <c r="AY746" s="105"/>
      <c r="AZ746" s="105"/>
      <c r="BA746" s="105"/>
      <c r="BB746" s="105"/>
      <c r="BC746" s="105"/>
      <c r="BD746" s="105"/>
    </row>
    <row r="747" spans="1:56" x14ac:dyDescent="0.35">
      <c r="A747" s="105"/>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5"/>
      <c r="AR747" s="105"/>
      <c r="AS747" s="105"/>
      <c r="AT747" s="105"/>
      <c r="AU747" s="105"/>
      <c r="AV747" s="105"/>
      <c r="AW747" s="105"/>
      <c r="AX747" s="105"/>
      <c r="AY747" s="105"/>
      <c r="AZ747" s="105"/>
      <c r="BA747" s="105"/>
      <c r="BB747" s="105"/>
      <c r="BC747" s="105"/>
      <c r="BD747" s="105"/>
    </row>
    <row r="748" spans="1:56" x14ac:dyDescent="0.35">
      <c r="A748" s="105"/>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105"/>
      <c r="AT748" s="105"/>
      <c r="AU748" s="105"/>
      <c r="AV748" s="105"/>
      <c r="AW748" s="105"/>
      <c r="AX748" s="105"/>
      <c r="AY748" s="105"/>
      <c r="AZ748" s="105"/>
      <c r="BA748" s="105"/>
      <c r="BB748" s="105"/>
      <c r="BC748" s="105"/>
      <c r="BD748" s="105"/>
    </row>
    <row r="749" spans="1:56" x14ac:dyDescent="0.35">
      <c r="A749" s="105"/>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5"/>
      <c r="AY749" s="105"/>
      <c r="AZ749" s="105"/>
      <c r="BA749" s="105"/>
      <c r="BB749" s="105"/>
      <c r="BC749" s="105"/>
      <c r="BD749" s="105"/>
    </row>
    <row r="750" spans="1:56" x14ac:dyDescent="0.35">
      <c r="A750" s="105"/>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5"/>
      <c r="AY750" s="105"/>
      <c r="AZ750" s="105"/>
      <c r="BA750" s="105"/>
      <c r="BB750" s="105"/>
      <c r="BC750" s="105"/>
      <c r="BD750" s="105"/>
    </row>
    <row r="751" spans="1:56" x14ac:dyDescent="0.35">
      <c r="A751" s="105"/>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5"/>
      <c r="AY751" s="105"/>
      <c r="AZ751" s="105"/>
      <c r="BA751" s="105"/>
      <c r="BB751" s="105"/>
      <c r="BC751" s="105"/>
      <c r="BD751" s="105"/>
    </row>
    <row r="752" spans="1:56" x14ac:dyDescent="0.35">
      <c r="A752" s="105"/>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5"/>
      <c r="AY752" s="105"/>
      <c r="AZ752" s="105"/>
      <c r="BA752" s="105"/>
      <c r="BB752" s="105"/>
      <c r="BC752" s="105"/>
      <c r="BD752" s="105"/>
    </row>
    <row r="753" spans="1:56" x14ac:dyDescent="0.35">
      <c r="A753" s="105"/>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5"/>
      <c r="AY753" s="105"/>
      <c r="AZ753" s="105"/>
      <c r="BA753" s="105"/>
      <c r="BB753" s="105"/>
      <c r="BC753" s="105"/>
      <c r="BD753" s="105"/>
    </row>
    <row r="754" spans="1:56" x14ac:dyDescent="0.35">
      <c r="A754" s="105"/>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5"/>
      <c r="AY754" s="105"/>
      <c r="AZ754" s="105"/>
      <c r="BA754" s="105"/>
      <c r="BB754" s="105"/>
      <c r="BC754" s="105"/>
      <c r="BD754" s="105"/>
    </row>
    <row r="755" spans="1:56" x14ac:dyDescent="0.35">
      <c r="A755" s="105"/>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5"/>
      <c r="AY755" s="105"/>
      <c r="AZ755" s="105"/>
      <c r="BA755" s="105"/>
      <c r="BB755" s="105"/>
      <c r="BC755" s="105"/>
      <c r="BD755" s="105"/>
    </row>
    <row r="756" spans="1:56" x14ac:dyDescent="0.35">
      <c r="A756" s="105"/>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5"/>
      <c r="AY756" s="105"/>
      <c r="AZ756" s="105"/>
      <c r="BA756" s="105"/>
      <c r="BB756" s="105"/>
      <c r="BC756" s="105"/>
      <c r="BD756" s="105"/>
    </row>
    <row r="757" spans="1:56" x14ac:dyDescent="0.35">
      <c r="A757" s="105"/>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5"/>
      <c r="AY757" s="105"/>
      <c r="AZ757" s="105"/>
      <c r="BA757" s="105"/>
      <c r="BB757" s="105"/>
      <c r="BC757" s="105"/>
      <c r="BD757" s="105"/>
    </row>
    <row r="758" spans="1:56" x14ac:dyDescent="0.35">
      <c r="A758" s="105"/>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5"/>
      <c r="AY758" s="105"/>
      <c r="AZ758" s="105"/>
      <c r="BA758" s="105"/>
      <c r="BB758" s="105"/>
      <c r="BC758" s="105"/>
      <c r="BD758" s="105"/>
    </row>
    <row r="759" spans="1:56" x14ac:dyDescent="0.35">
      <c r="A759" s="105"/>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5"/>
      <c r="AY759" s="105"/>
      <c r="AZ759" s="105"/>
      <c r="BA759" s="105"/>
      <c r="BB759" s="105"/>
      <c r="BC759" s="105"/>
      <c r="BD759" s="105"/>
    </row>
    <row r="760" spans="1:56" x14ac:dyDescent="0.35">
      <c r="A760" s="105"/>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5"/>
      <c r="AY760" s="105"/>
      <c r="AZ760" s="105"/>
      <c r="BA760" s="105"/>
      <c r="BB760" s="105"/>
      <c r="BC760" s="105"/>
      <c r="BD760" s="105"/>
    </row>
    <row r="761" spans="1:56" x14ac:dyDescent="0.35">
      <c r="A761" s="105"/>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5"/>
      <c r="AY761" s="105"/>
      <c r="AZ761" s="105"/>
      <c r="BA761" s="105"/>
      <c r="BB761" s="105"/>
      <c r="BC761" s="105"/>
      <c r="BD761" s="105"/>
    </row>
    <row r="762" spans="1:56" x14ac:dyDescent="0.35">
      <c r="A762" s="105"/>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5"/>
      <c r="AY762" s="105"/>
      <c r="AZ762" s="105"/>
      <c r="BA762" s="105"/>
      <c r="BB762" s="105"/>
      <c r="BC762" s="105"/>
      <c r="BD762" s="105"/>
    </row>
    <row r="763" spans="1:56" x14ac:dyDescent="0.35">
      <c r="A763" s="105"/>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5"/>
      <c r="AY763" s="105"/>
      <c r="AZ763" s="105"/>
      <c r="BA763" s="105"/>
      <c r="BB763" s="105"/>
      <c r="BC763" s="105"/>
      <c r="BD763" s="105"/>
    </row>
    <row r="764" spans="1:56" x14ac:dyDescent="0.35">
      <c r="A764" s="105"/>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5"/>
      <c r="AY764" s="105"/>
      <c r="AZ764" s="105"/>
      <c r="BA764" s="105"/>
      <c r="BB764" s="105"/>
      <c r="BC764" s="105"/>
      <c r="BD764" s="105"/>
    </row>
    <row r="765" spans="1:56" x14ac:dyDescent="0.35">
      <c r="A765" s="105"/>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5"/>
      <c r="AY765" s="105"/>
      <c r="AZ765" s="105"/>
      <c r="BA765" s="105"/>
      <c r="BB765" s="105"/>
      <c r="BC765" s="105"/>
      <c r="BD765" s="105"/>
    </row>
    <row r="766" spans="1:56" x14ac:dyDescent="0.35">
      <c r="A766" s="105"/>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5"/>
      <c r="AY766" s="105"/>
      <c r="AZ766" s="105"/>
      <c r="BA766" s="105"/>
      <c r="BB766" s="105"/>
      <c r="BC766" s="105"/>
      <c r="BD766" s="105"/>
    </row>
    <row r="767" spans="1:56" x14ac:dyDescent="0.35">
      <c r="A767" s="105"/>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5"/>
      <c r="AY767" s="105"/>
      <c r="AZ767" s="105"/>
      <c r="BA767" s="105"/>
      <c r="BB767" s="105"/>
      <c r="BC767" s="105"/>
      <c r="BD767" s="105"/>
    </row>
    <row r="768" spans="1:56" x14ac:dyDescent="0.35">
      <c r="A768" s="105"/>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5"/>
      <c r="AY768" s="105"/>
      <c r="AZ768" s="105"/>
      <c r="BA768" s="105"/>
      <c r="BB768" s="105"/>
      <c r="BC768" s="105"/>
      <c r="BD768" s="105"/>
    </row>
    <row r="769" spans="1:56" x14ac:dyDescent="0.35">
      <c r="A769" s="105"/>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5"/>
      <c r="AY769" s="105"/>
      <c r="AZ769" s="105"/>
      <c r="BA769" s="105"/>
      <c r="BB769" s="105"/>
      <c r="BC769" s="105"/>
      <c r="BD769" s="105"/>
    </row>
    <row r="770" spans="1:56" x14ac:dyDescent="0.35">
      <c r="A770" s="105"/>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5"/>
      <c r="AY770" s="105"/>
      <c r="AZ770" s="105"/>
      <c r="BA770" s="105"/>
      <c r="BB770" s="105"/>
      <c r="BC770" s="105"/>
      <c r="BD770" s="105"/>
    </row>
    <row r="771" spans="1:56" x14ac:dyDescent="0.35">
      <c r="A771" s="105"/>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5"/>
      <c r="AY771" s="105"/>
      <c r="AZ771" s="105"/>
      <c r="BA771" s="105"/>
      <c r="BB771" s="105"/>
      <c r="BC771" s="105"/>
      <c r="BD771" s="105"/>
    </row>
    <row r="772" spans="1:56" x14ac:dyDescent="0.35">
      <c r="A772" s="105"/>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c r="BA772" s="105"/>
      <c r="BB772" s="105"/>
      <c r="BC772" s="105"/>
      <c r="BD772" s="105"/>
    </row>
    <row r="773" spans="1:56" x14ac:dyDescent="0.35">
      <c r="A773" s="105"/>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5"/>
      <c r="AY773" s="105"/>
      <c r="AZ773" s="105"/>
      <c r="BA773" s="105"/>
      <c r="BB773" s="105"/>
      <c r="BC773" s="105"/>
      <c r="BD773" s="105"/>
    </row>
    <row r="774" spans="1:56" x14ac:dyDescent="0.35">
      <c r="A774" s="105"/>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5"/>
      <c r="AY774" s="105"/>
      <c r="AZ774" s="105"/>
      <c r="BA774" s="105"/>
      <c r="BB774" s="105"/>
      <c r="BC774" s="105"/>
      <c r="BD774" s="105"/>
    </row>
    <row r="775" spans="1:56" x14ac:dyDescent="0.35">
      <c r="A775" s="105"/>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5"/>
      <c r="AY775" s="105"/>
      <c r="AZ775" s="105"/>
      <c r="BA775" s="105"/>
      <c r="BB775" s="105"/>
      <c r="BC775" s="105"/>
      <c r="BD775" s="105"/>
    </row>
    <row r="776" spans="1:56" x14ac:dyDescent="0.35">
      <c r="A776" s="105"/>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5"/>
      <c r="AY776" s="105"/>
      <c r="AZ776" s="105"/>
      <c r="BA776" s="105"/>
      <c r="BB776" s="105"/>
      <c r="BC776" s="105"/>
      <c r="BD776" s="105"/>
    </row>
    <row r="777" spans="1:56" x14ac:dyDescent="0.35">
      <c r="A777" s="105"/>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c r="BA777" s="105"/>
      <c r="BB777" s="105"/>
      <c r="BC777" s="105"/>
      <c r="BD777" s="105"/>
    </row>
    <row r="778" spans="1:56" x14ac:dyDescent="0.35">
      <c r="A778" s="105"/>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5"/>
      <c r="AY778" s="105"/>
      <c r="AZ778" s="105"/>
      <c r="BA778" s="105"/>
      <c r="BB778" s="105"/>
      <c r="BC778" s="105"/>
      <c r="BD778" s="105"/>
    </row>
    <row r="779" spans="1:56" x14ac:dyDescent="0.35">
      <c r="A779" s="105"/>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5"/>
      <c r="AY779" s="105"/>
      <c r="AZ779" s="105"/>
      <c r="BA779" s="105"/>
      <c r="BB779" s="105"/>
      <c r="BC779" s="105"/>
      <c r="BD779" s="105"/>
    </row>
    <row r="780" spans="1:56" x14ac:dyDescent="0.35">
      <c r="A780" s="105"/>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5"/>
      <c r="AY780" s="105"/>
      <c r="AZ780" s="105"/>
      <c r="BA780" s="105"/>
      <c r="BB780" s="105"/>
      <c r="BC780" s="105"/>
      <c r="BD780" s="105"/>
    </row>
    <row r="781" spans="1:56" x14ac:dyDescent="0.35">
      <c r="A781" s="105"/>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5"/>
      <c r="AY781" s="105"/>
      <c r="AZ781" s="105"/>
      <c r="BA781" s="105"/>
      <c r="BB781" s="105"/>
      <c r="BC781" s="105"/>
      <c r="BD781" s="105"/>
    </row>
    <row r="782" spans="1:56" x14ac:dyDescent="0.35">
      <c r="A782" s="105"/>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5"/>
      <c r="AY782" s="105"/>
      <c r="AZ782" s="105"/>
      <c r="BA782" s="105"/>
      <c r="BB782" s="105"/>
      <c r="BC782" s="105"/>
      <c r="BD782" s="105"/>
    </row>
    <row r="783" spans="1:56" x14ac:dyDescent="0.35">
      <c r="A783" s="105"/>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5"/>
      <c r="AY783" s="105"/>
      <c r="AZ783" s="105"/>
      <c r="BA783" s="105"/>
      <c r="BB783" s="105"/>
      <c r="BC783" s="105"/>
      <c r="BD783" s="105"/>
    </row>
    <row r="784" spans="1:56" x14ac:dyDescent="0.35">
      <c r="A784" s="105"/>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5"/>
      <c r="AY784" s="105"/>
      <c r="AZ784" s="105"/>
      <c r="BA784" s="105"/>
      <c r="BB784" s="105"/>
      <c r="BC784" s="105"/>
      <c r="BD784" s="105"/>
    </row>
    <row r="785" spans="1:56" x14ac:dyDescent="0.35">
      <c r="A785" s="105"/>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c r="AR785" s="105"/>
      <c r="AS785" s="105"/>
      <c r="AT785" s="105"/>
      <c r="AU785" s="105"/>
      <c r="AV785" s="105"/>
      <c r="AW785" s="105"/>
      <c r="AX785" s="105"/>
      <c r="AY785" s="105"/>
      <c r="AZ785" s="105"/>
      <c r="BA785" s="105"/>
      <c r="BB785" s="105"/>
      <c r="BC785" s="105"/>
      <c r="BD785" s="105"/>
    </row>
    <row r="786" spans="1:56" x14ac:dyDescent="0.35">
      <c r="A786" s="105"/>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105"/>
      <c r="AT786" s="105"/>
      <c r="AU786" s="105"/>
      <c r="AV786" s="105"/>
      <c r="AW786" s="105"/>
      <c r="AX786" s="105"/>
      <c r="AY786" s="105"/>
      <c r="AZ786" s="105"/>
      <c r="BA786" s="105"/>
      <c r="BB786" s="105"/>
      <c r="BC786" s="105"/>
      <c r="BD786" s="105"/>
    </row>
    <row r="787" spans="1:56" x14ac:dyDescent="0.35">
      <c r="A787" s="105"/>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c r="AR787" s="105"/>
      <c r="AS787" s="105"/>
      <c r="AT787" s="105"/>
      <c r="AU787" s="105"/>
      <c r="AV787" s="105"/>
      <c r="AW787" s="105"/>
      <c r="AX787" s="105"/>
      <c r="AY787" s="105"/>
      <c r="AZ787" s="105"/>
      <c r="BA787" s="105"/>
      <c r="BB787" s="105"/>
      <c r="BC787" s="105"/>
      <c r="BD787" s="105"/>
    </row>
    <row r="788" spans="1:56" x14ac:dyDescent="0.35">
      <c r="A788" s="105"/>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c r="AR788" s="105"/>
      <c r="AS788" s="105"/>
      <c r="AT788" s="105"/>
      <c r="AU788" s="105"/>
      <c r="AV788" s="105"/>
      <c r="AW788" s="105"/>
      <c r="AX788" s="105"/>
      <c r="AY788" s="105"/>
      <c r="AZ788" s="105"/>
      <c r="BA788" s="105"/>
      <c r="BB788" s="105"/>
      <c r="BC788" s="105"/>
      <c r="BD788" s="105"/>
    </row>
    <row r="789" spans="1:56" x14ac:dyDescent="0.35">
      <c r="A789" s="105"/>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c r="AR789" s="105"/>
      <c r="AS789" s="105"/>
      <c r="AT789" s="105"/>
      <c r="AU789" s="105"/>
      <c r="AV789" s="105"/>
      <c r="AW789" s="105"/>
      <c r="AX789" s="105"/>
      <c r="AY789" s="105"/>
      <c r="AZ789" s="105"/>
      <c r="BA789" s="105"/>
      <c r="BB789" s="105"/>
      <c r="BC789" s="105"/>
      <c r="BD789" s="105"/>
    </row>
    <row r="790" spans="1:56" x14ac:dyDescent="0.35">
      <c r="A790" s="105"/>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c r="AR790" s="105"/>
      <c r="AS790" s="105"/>
      <c r="AT790" s="105"/>
      <c r="AU790" s="105"/>
      <c r="AV790" s="105"/>
      <c r="AW790" s="105"/>
      <c r="AX790" s="105"/>
      <c r="AY790" s="105"/>
      <c r="AZ790" s="105"/>
      <c r="BA790" s="105"/>
      <c r="BB790" s="105"/>
      <c r="BC790" s="105"/>
      <c r="BD790" s="105"/>
    </row>
    <row r="791" spans="1:56" x14ac:dyDescent="0.35">
      <c r="A791" s="105"/>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c r="AR791" s="105"/>
      <c r="AS791" s="105"/>
      <c r="AT791" s="105"/>
      <c r="AU791" s="105"/>
      <c r="AV791" s="105"/>
      <c r="AW791" s="105"/>
      <c r="AX791" s="105"/>
      <c r="AY791" s="105"/>
      <c r="AZ791" s="105"/>
      <c r="BA791" s="105"/>
      <c r="BB791" s="105"/>
      <c r="BC791" s="105"/>
      <c r="BD791" s="105"/>
    </row>
    <row r="792" spans="1:56" x14ac:dyDescent="0.35">
      <c r="A792" s="105"/>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c r="AR792" s="105"/>
      <c r="AS792" s="105"/>
      <c r="AT792" s="105"/>
      <c r="AU792" s="105"/>
      <c r="AV792" s="105"/>
      <c r="AW792" s="105"/>
      <c r="AX792" s="105"/>
      <c r="AY792" s="105"/>
      <c r="AZ792" s="105"/>
      <c r="BA792" s="105"/>
      <c r="BB792" s="105"/>
      <c r="BC792" s="105"/>
      <c r="BD792" s="105"/>
    </row>
    <row r="793" spans="1:56" x14ac:dyDescent="0.35">
      <c r="A793" s="105"/>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c r="AR793" s="105"/>
      <c r="AS793" s="105"/>
      <c r="AT793" s="105"/>
      <c r="AU793" s="105"/>
      <c r="AV793" s="105"/>
      <c r="AW793" s="105"/>
      <c r="AX793" s="105"/>
      <c r="AY793" s="105"/>
      <c r="AZ793" s="105"/>
      <c r="BA793" s="105"/>
      <c r="BB793" s="105"/>
      <c r="BC793" s="105"/>
      <c r="BD793" s="105"/>
    </row>
    <row r="794" spans="1:56" x14ac:dyDescent="0.35">
      <c r="A794" s="105"/>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c r="AR794" s="105"/>
      <c r="AS794" s="105"/>
      <c r="AT794" s="105"/>
      <c r="AU794" s="105"/>
      <c r="AV794" s="105"/>
      <c r="AW794" s="105"/>
      <c r="AX794" s="105"/>
      <c r="AY794" s="105"/>
      <c r="AZ794" s="105"/>
      <c r="BA794" s="105"/>
      <c r="BB794" s="105"/>
      <c r="BC794" s="105"/>
      <c r="BD794" s="105"/>
    </row>
    <row r="795" spans="1:56" x14ac:dyDescent="0.35">
      <c r="A795" s="105"/>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c r="AR795" s="105"/>
      <c r="AS795" s="105"/>
      <c r="AT795" s="105"/>
      <c r="AU795" s="105"/>
      <c r="AV795" s="105"/>
      <c r="AW795" s="105"/>
      <c r="AX795" s="105"/>
      <c r="AY795" s="105"/>
      <c r="AZ795" s="105"/>
      <c r="BA795" s="105"/>
      <c r="BB795" s="105"/>
      <c r="BC795" s="105"/>
      <c r="BD795" s="105"/>
    </row>
    <row r="796" spans="1:56" x14ac:dyDescent="0.35">
      <c r="A796" s="105"/>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c r="AR796" s="105"/>
      <c r="AS796" s="105"/>
      <c r="AT796" s="105"/>
      <c r="AU796" s="105"/>
      <c r="AV796" s="105"/>
      <c r="AW796" s="105"/>
      <c r="AX796" s="105"/>
      <c r="AY796" s="105"/>
      <c r="AZ796" s="105"/>
      <c r="BA796" s="105"/>
      <c r="BB796" s="105"/>
      <c r="BC796" s="105"/>
      <c r="BD796" s="105"/>
    </row>
    <row r="797" spans="1:56" x14ac:dyDescent="0.35">
      <c r="A797" s="105"/>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c r="AR797" s="105"/>
      <c r="AS797" s="105"/>
      <c r="AT797" s="105"/>
      <c r="AU797" s="105"/>
      <c r="AV797" s="105"/>
      <c r="AW797" s="105"/>
      <c r="AX797" s="105"/>
      <c r="AY797" s="105"/>
      <c r="AZ797" s="105"/>
      <c r="BA797" s="105"/>
      <c r="BB797" s="105"/>
      <c r="BC797" s="105"/>
      <c r="BD797" s="105"/>
    </row>
    <row r="798" spans="1:56" x14ac:dyDescent="0.35">
      <c r="A798" s="105"/>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c r="AR798" s="105"/>
      <c r="AS798" s="105"/>
      <c r="AT798" s="105"/>
      <c r="AU798" s="105"/>
      <c r="AV798" s="105"/>
      <c r="AW798" s="105"/>
      <c r="AX798" s="105"/>
      <c r="AY798" s="105"/>
      <c r="AZ798" s="105"/>
      <c r="BA798" s="105"/>
      <c r="BB798" s="105"/>
      <c r="BC798" s="105"/>
      <c r="BD798" s="105"/>
    </row>
    <row r="799" spans="1:56" x14ac:dyDescent="0.35">
      <c r="A799" s="105"/>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c r="AR799" s="105"/>
      <c r="AS799" s="105"/>
      <c r="AT799" s="105"/>
      <c r="AU799" s="105"/>
      <c r="AV799" s="105"/>
      <c r="AW799" s="105"/>
      <c r="AX799" s="105"/>
      <c r="AY799" s="105"/>
      <c r="AZ799" s="105"/>
      <c r="BA799" s="105"/>
      <c r="BB799" s="105"/>
      <c r="BC799" s="105"/>
      <c r="BD799" s="105"/>
    </row>
    <row r="800" spans="1:56" x14ac:dyDescent="0.35">
      <c r="A800" s="105"/>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c r="AR800" s="105"/>
      <c r="AS800" s="105"/>
      <c r="AT800" s="105"/>
      <c r="AU800" s="105"/>
      <c r="AV800" s="105"/>
      <c r="AW800" s="105"/>
      <c r="AX800" s="105"/>
      <c r="AY800" s="105"/>
      <c r="AZ800" s="105"/>
      <c r="BA800" s="105"/>
      <c r="BB800" s="105"/>
      <c r="BC800" s="105"/>
      <c r="BD800" s="105"/>
    </row>
    <row r="801" spans="1:56" x14ac:dyDescent="0.35">
      <c r="A801" s="105"/>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c r="AR801" s="105"/>
      <c r="AS801" s="105"/>
      <c r="AT801" s="105"/>
      <c r="AU801" s="105"/>
      <c r="AV801" s="105"/>
      <c r="AW801" s="105"/>
      <c r="AX801" s="105"/>
      <c r="AY801" s="105"/>
      <c r="AZ801" s="105"/>
      <c r="BA801" s="105"/>
      <c r="BB801" s="105"/>
      <c r="BC801" s="105"/>
      <c r="BD801" s="105"/>
    </row>
    <row r="802" spans="1:56" x14ac:dyDescent="0.35">
      <c r="A802" s="105"/>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c r="AR802" s="105"/>
      <c r="AS802" s="105"/>
      <c r="AT802" s="105"/>
      <c r="AU802" s="105"/>
      <c r="AV802" s="105"/>
      <c r="AW802" s="105"/>
      <c r="AX802" s="105"/>
      <c r="AY802" s="105"/>
      <c r="AZ802" s="105"/>
      <c r="BA802" s="105"/>
      <c r="BB802" s="105"/>
      <c r="BC802" s="105"/>
      <c r="BD802" s="105"/>
    </row>
    <row r="803" spans="1:56" x14ac:dyDescent="0.35">
      <c r="A803" s="105"/>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c r="AR803" s="105"/>
      <c r="AS803" s="105"/>
      <c r="AT803" s="105"/>
      <c r="AU803" s="105"/>
      <c r="AV803" s="105"/>
      <c r="AW803" s="105"/>
      <c r="AX803" s="105"/>
      <c r="AY803" s="105"/>
      <c r="AZ803" s="105"/>
      <c r="BA803" s="105"/>
      <c r="BB803" s="105"/>
      <c r="BC803" s="105"/>
      <c r="BD803" s="105"/>
    </row>
    <row r="804" spans="1:56" x14ac:dyDescent="0.35">
      <c r="A804" s="105"/>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c r="AR804" s="105"/>
      <c r="AS804" s="105"/>
      <c r="AT804" s="105"/>
      <c r="AU804" s="105"/>
      <c r="AV804" s="105"/>
      <c r="AW804" s="105"/>
      <c r="AX804" s="105"/>
      <c r="AY804" s="105"/>
      <c r="AZ804" s="105"/>
      <c r="BA804" s="105"/>
      <c r="BB804" s="105"/>
      <c r="BC804" s="105"/>
      <c r="BD804" s="105"/>
    </row>
    <row r="805" spans="1:56" x14ac:dyDescent="0.35">
      <c r="A805" s="105"/>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c r="AR805" s="105"/>
      <c r="AS805" s="105"/>
      <c r="AT805" s="105"/>
      <c r="AU805" s="105"/>
      <c r="AV805" s="105"/>
      <c r="AW805" s="105"/>
      <c r="AX805" s="105"/>
      <c r="AY805" s="105"/>
      <c r="AZ805" s="105"/>
      <c r="BA805" s="105"/>
      <c r="BB805" s="105"/>
      <c r="BC805" s="105"/>
      <c r="BD805" s="105"/>
    </row>
    <row r="806" spans="1:56" x14ac:dyDescent="0.35">
      <c r="A806" s="105"/>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c r="AR806" s="105"/>
      <c r="AS806" s="105"/>
      <c r="AT806" s="105"/>
      <c r="AU806" s="105"/>
      <c r="AV806" s="105"/>
      <c r="AW806" s="105"/>
      <c r="AX806" s="105"/>
      <c r="AY806" s="105"/>
      <c r="AZ806" s="105"/>
      <c r="BA806" s="105"/>
      <c r="BB806" s="105"/>
      <c r="BC806" s="105"/>
      <c r="BD806" s="105"/>
    </row>
    <row r="807" spans="1:56" x14ac:dyDescent="0.35">
      <c r="A807" s="105"/>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c r="AR807" s="105"/>
      <c r="AS807" s="105"/>
      <c r="AT807" s="105"/>
      <c r="AU807" s="105"/>
      <c r="AV807" s="105"/>
      <c r="AW807" s="105"/>
      <c r="AX807" s="105"/>
      <c r="AY807" s="105"/>
      <c r="AZ807" s="105"/>
      <c r="BA807" s="105"/>
      <c r="BB807" s="105"/>
      <c r="BC807" s="105"/>
      <c r="BD807" s="105"/>
    </row>
    <row r="808" spans="1:56" x14ac:dyDescent="0.35">
      <c r="A808" s="105"/>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c r="AR808" s="105"/>
      <c r="AS808" s="105"/>
      <c r="AT808" s="105"/>
      <c r="AU808" s="105"/>
      <c r="AV808" s="105"/>
      <c r="AW808" s="105"/>
      <c r="AX808" s="105"/>
      <c r="AY808" s="105"/>
      <c r="AZ808" s="105"/>
      <c r="BA808" s="105"/>
      <c r="BB808" s="105"/>
      <c r="BC808" s="105"/>
      <c r="BD808" s="105"/>
    </row>
    <row r="809" spans="1:56" x14ac:dyDescent="0.35">
      <c r="A809" s="105"/>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c r="AR809" s="105"/>
      <c r="AS809" s="105"/>
      <c r="AT809" s="105"/>
      <c r="AU809" s="105"/>
      <c r="AV809" s="105"/>
      <c r="AW809" s="105"/>
      <c r="AX809" s="105"/>
      <c r="AY809" s="105"/>
      <c r="AZ809" s="105"/>
      <c r="BA809" s="105"/>
      <c r="BB809" s="105"/>
      <c r="BC809" s="105"/>
      <c r="BD809" s="105"/>
    </row>
    <row r="810" spans="1:56" x14ac:dyDescent="0.35">
      <c r="A810" s="105"/>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c r="AR810" s="105"/>
      <c r="AS810" s="105"/>
      <c r="AT810" s="105"/>
      <c r="AU810" s="105"/>
      <c r="AV810" s="105"/>
      <c r="AW810" s="105"/>
      <c r="AX810" s="105"/>
      <c r="AY810" s="105"/>
      <c r="AZ810" s="105"/>
      <c r="BA810" s="105"/>
      <c r="BB810" s="105"/>
      <c r="BC810" s="105"/>
      <c r="BD810" s="105"/>
    </row>
    <row r="811" spans="1:56" x14ac:dyDescent="0.35">
      <c r="A811" s="105"/>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c r="AR811" s="105"/>
      <c r="AS811" s="105"/>
      <c r="AT811" s="105"/>
      <c r="AU811" s="105"/>
      <c r="AV811" s="105"/>
      <c r="AW811" s="105"/>
      <c r="AX811" s="105"/>
      <c r="AY811" s="105"/>
      <c r="AZ811" s="105"/>
      <c r="BA811" s="105"/>
      <c r="BB811" s="105"/>
      <c r="BC811" s="105"/>
      <c r="BD811" s="105"/>
    </row>
    <row r="812" spans="1:56" x14ac:dyDescent="0.35">
      <c r="A812" s="105"/>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c r="AR812" s="105"/>
      <c r="AS812" s="105"/>
      <c r="AT812" s="105"/>
      <c r="AU812" s="105"/>
      <c r="AV812" s="105"/>
      <c r="AW812" s="105"/>
      <c r="AX812" s="105"/>
      <c r="AY812" s="105"/>
      <c r="AZ812" s="105"/>
      <c r="BA812" s="105"/>
      <c r="BB812" s="105"/>
      <c r="BC812" s="105"/>
      <c r="BD812" s="105"/>
    </row>
    <row r="813" spans="1:56" x14ac:dyDescent="0.35">
      <c r="A813" s="105"/>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c r="AR813" s="105"/>
      <c r="AS813" s="105"/>
      <c r="AT813" s="105"/>
      <c r="AU813" s="105"/>
      <c r="AV813" s="105"/>
      <c r="AW813" s="105"/>
      <c r="AX813" s="105"/>
      <c r="AY813" s="105"/>
      <c r="AZ813" s="105"/>
      <c r="BA813" s="105"/>
      <c r="BB813" s="105"/>
      <c r="BC813" s="105"/>
      <c r="BD813" s="105"/>
    </row>
    <row r="814" spans="1:56" x14ac:dyDescent="0.35">
      <c r="A814" s="105"/>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c r="AR814" s="105"/>
      <c r="AS814" s="105"/>
      <c r="AT814" s="105"/>
      <c r="AU814" s="105"/>
      <c r="AV814" s="105"/>
      <c r="AW814" s="105"/>
      <c r="AX814" s="105"/>
      <c r="AY814" s="105"/>
      <c r="AZ814" s="105"/>
      <c r="BA814" s="105"/>
      <c r="BB814" s="105"/>
      <c r="BC814" s="105"/>
      <c r="BD814" s="105"/>
    </row>
    <row r="815" spans="1:56" x14ac:dyDescent="0.35">
      <c r="A815" s="105"/>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c r="AR815" s="105"/>
      <c r="AS815" s="105"/>
      <c r="AT815" s="105"/>
      <c r="AU815" s="105"/>
      <c r="AV815" s="105"/>
      <c r="AW815" s="105"/>
      <c r="AX815" s="105"/>
      <c r="AY815" s="105"/>
      <c r="AZ815" s="105"/>
      <c r="BA815" s="105"/>
      <c r="BB815" s="105"/>
      <c r="BC815" s="105"/>
      <c r="BD815" s="105"/>
    </row>
    <row r="816" spans="1:56" x14ac:dyDescent="0.35">
      <c r="A816" s="105"/>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c r="AR816" s="105"/>
      <c r="AS816" s="105"/>
      <c r="AT816" s="105"/>
      <c r="AU816" s="105"/>
      <c r="AV816" s="105"/>
      <c r="AW816" s="105"/>
      <c r="AX816" s="105"/>
      <c r="AY816" s="105"/>
      <c r="AZ816" s="105"/>
      <c r="BA816" s="105"/>
      <c r="BB816" s="105"/>
      <c r="BC816" s="105"/>
      <c r="BD816" s="105"/>
    </row>
    <row r="817" spans="1:56" x14ac:dyDescent="0.35">
      <c r="A817" s="105"/>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c r="AR817" s="105"/>
      <c r="AS817" s="105"/>
      <c r="AT817" s="105"/>
      <c r="AU817" s="105"/>
      <c r="AV817" s="105"/>
      <c r="AW817" s="105"/>
      <c r="AX817" s="105"/>
      <c r="AY817" s="105"/>
      <c r="AZ817" s="105"/>
      <c r="BA817" s="105"/>
      <c r="BB817" s="105"/>
      <c r="BC817" s="105"/>
      <c r="BD817" s="105"/>
    </row>
    <row r="818" spans="1:56" x14ac:dyDescent="0.35">
      <c r="A818" s="105"/>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c r="AR818" s="105"/>
      <c r="AS818" s="105"/>
      <c r="AT818" s="105"/>
      <c r="AU818" s="105"/>
      <c r="AV818" s="105"/>
      <c r="AW818" s="105"/>
      <c r="AX818" s="105"/>
      <c r="AY818" s="105"/>
      <c r="AZ818" s="105"/>
      <c r="BA818" s="105"/>
      <c r="BB818" s="105"/>
      <c r="BC818" s="105"/>
      <c r="BD818" s="105"/>
    </row>
    <row r="819" spans="1:56" x14ac:dyDescent="0.35">
      <c r="A819" s="105"/>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c r="AR819" s="105"/>
      <c r="AS819" s="105"/>
      <c r="AT819" s="105"/>
      <c r="AU819" s="105"/>
      <c r="AV819" s="105"/>
      <c r="AW819" s="105"/>
      <c r="AX819" s="105"/>
      <c r="AY819" s="105"/>
      <c r="AZ819" s="105"/>
      <c r="BA819" s="105"/>
      <c r="BB819" s="105"/>
      <c r="BC819" s="105"/>
      <c r="BD819" s="105"/>
    </row>
    <row r="820" spans="1:56" x14ac:dyDescent="0.35">
      <c r="A820" s="105"/>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c r="AR820" s="105"/>
      <c r="AS820" s="105"/>
      <c r="AT820" s="105"/>
      <c r="AU820" s="105"/>
      <c r="AV820" s="105"/>
      <c r="AW820" s="105"/>
      <c r="AX820" s="105"/>
      <c r="AY820" s="105"/>
      <c r="AZ820" s="105"/>
      <c r="BA820" s="105"/>
      <c r="BB820" s="105"/>
      <c r="BC820" s="105"/>
      <c r="BD820" s="105"/>
    </row>
    <row r="821" spans="1:56" x14ac:dyDescent="0.35">
      <c r="A821" s="105"/>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c r="AR821" s="105"/>
      <c r="AS821" s="105"/>
      <c r="AT821" s="105"/>
      <c r="AU821" s="105"/>
      <c r="AV821" s="105"/>
      <c r="AW821" s="105"/>
      <c r="AX821" s="105"/>
      <c r="AY821" s="105"/>
      <c r="AZ821" s="105"/>
      <c r="BA821" s="105"/>
      <c r="BB821" s="105"/>
      <c r="BC821" s="105"/>
      <c r="BD821" s="105"/>
    </row>
    <row r="822" spans="1:56" x14ac:dyDescent="0.35">
      <c r="A822" s="105"/>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c r="AR822" s="105"/>
      <c r="AS822" s="105"/>
      <c r="AT822" s="105"/>
      <c r="AU822" s="105"/>
      <c r="AV822" s="105"/>
      <c r="AW822" s="105"/>
      <c r="AX822" s="105"/>
      <c r="AY822" s="105"/>
      <c r="AZ822" s="105"/>
      <c r="BA822" s="105"/>
      <c r="BB822" s="105"/>
      <c r="BC822" s="105"/>
      <c r="BD822" s="105"/>
    </row>
    <row r="823" spans="1:56" x14ac:dyDescent="0.35">
      <c r="A823" s="105"/>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c r="AR823" s="105"/>
      <c r="AS823" s="105"/>
      <c r="AT823" s="105"/>
      <c r="AU823" s="105"/>
      <c r="AV823" s="105"/>
      <c r="AW823" s="105"/>
      <c r="AX823" s="105"/>
      <c r="AY823" s="105"/>
      <c r="AZ823" s="105"/>
      <c r="BA823" s="105"/>
      <c r="BB823" s="105"/>
      <c r="BC823" s="105"/>
      <c r="BD823" s="105"/>
    </row>
    <row r="824" spans="1:56" x14ac:dyDescent="0.35">
      <c r="A824" s="105"/>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c r="AR824" s="105"/>
      <c r="AS824" s="105"/>
      <c r="AT824" s="105"/>
      <c r="AU824" s="105"/>
      <c r="AV824" s="105"/>
      <c r="AW824" s="105"/>
      <c r="AX824" s="105"/>
      <c r="AY824" s="105"/>
      <c r="AZ824" s="105"/>
      <c r="BA824" s="105"/>
      <c r="BB824" s="105"/>
      <c r="BC824" s="105"/>
      <c r="BD824" s="105"/>
    </row>
    <row r="825" spans="1:56" x14ac:dyDescent="0.35">
      <c r="A825" s="105"/>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c r="AR825" s="105"/>
      <c r="AS825" s="105"/>
      <c r="AT825" s="105"/>
      <c r="AU825" s="105"/>
      <c r="AV825" s="105"/>
      <c r="AW825" s="105"/>
      <c r="AX825" s="105"/>
      <c r="AY825" s="105"/>
      <c r="AZ825" s="105"/>
      <c r="BA825" s="105"/>
      <c r="BB825" s="105"/>
      <c r="BC825" s="105"/>
      <c r="BD825" s="105"/>
    </row>
    <row r="826" spans="1:56" x14ac:dyDescent="0.35">
      <c r="A826" s="105"/>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c r="AR826" s="105"/>
      <c r="AS826" s="105"/>
      <c r="AT826" s="105"/>
      <c r="AU826" s="105"/>
      <c r="AV826" s="105"/>
      <c r="AW826" s="105"/>
      <c r="AX826" s="105"/>
      <c r="AY826" s="105"/>
      <c r="AZ826" s="105"/>
      <c r="BA826" s="105"/>
      <c r="BB826" s="105"/>
      <c r="BC826" s="105"/>
      <c r="BD826" s="105"/>
    </row>
    <row r="827" spans="1:56" x14ac:dyDescent="0.35">
      <c r="A827" s="105"/>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c r="AR827" s="105"/>
      <c r="AS827" s="105"/>
      <c r="AT827" s="105"/>
      <c r="AU827" s="105"/>
      <c r="AV827" s="105"/>
      <c r="AW827" s="105"/>
      <c r="AX827" s="105"/>
      <c r="AY827" s="105"/>
      <c r="AZ827" s="105"/>
      <c r="BA827" s="105"/>
      <c r="BB827" s="105"/>
      <c r="BC827" s="105"/>
      <c r="BD827" s="105"/>
    </row>
    <row r="828" spans="1:56" x14ac:dyDescent="0.35">
      <c r="A828" s="105"/>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c r="AR828" s="105"/>
      <c r="AS828" s="105"/>
      <c r="AT828" s="105"/>
      <c r="AU828" s="105"/>
      <c r="AV828" s="105"/>
      <c r="AW828" s="105"/>
      <c r="AX828" s="105"/>
      <c r="AY828" s="105"/>
      <c r="AZ828" s="105"/>
      <c r="BA828" s="105"/>
      <c r="BB828" s="105"/>
      <c r="BC828" s="105"/>
      <c r="BD828" s="105"/>
    </row>
    <row r="829" spans="1:56" x14ac:dyDescent="0.35">
      <c r="A829" s="105"/>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c r="AR829" s="105"/>
      <c r="AS829" s="105"/>
      <c r="AT829" s="105"/>
      <c r="AU829" s="105"/>
      <c r="AV829" s="105"/>
      <c r="AW829" s="105"/>
      <c r="AX829" s="105"/>
      <c r="AY829" s="105"/>
      <c r="AZ829" s="105"/>
      <c r="BA829" s="105"/>
      <c r="BB829" s="105"/>
      <c r="BC829" s="105"/>
      <c r="BD829" s="105"/>
    </row>
    <row r="830" spans="1:56" x14ac:dyDescent="0.35">
      <c r="A830" s="105"/>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c r="AR830" s="105"/>
      <c r="AS830" s="105"/>
      <c r="AT830" s="105"/>
      <c r="AU830" s="105"/>
      <c r="AV830" s="105"/>
      <c r="AW830" s="105"/>
      <c r="AX830" s="105"/>
      <c r="AY830" s="105"/>
      <c r="AZ830" s="105"/>
      <c r="BA830" s="105"/>
      <c r="BB830" s="105"/>
      <c r="BC830" s="105"/>
      <c r="BD830" s="105"/>
    </row>
    <row r="831" spans="1:56" x14ac:dyDescent="0.35">
      <c r="A831" s="105"/>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c r="AR831" s="105"/>
      <c r="AS831" s="105"/>
      <c r="AT831" s="105"/>
      <c r="AU831" s="105"/>
      <c r="AV831" s="105"/>
      <c r="AW831" s="105"/>
      <c r="AX831" s="105"/>
      <c r="AY831" s="105"/>
      <c r="AZ831" s="105"/>
      <c r="BA831" s="105"/>
      <c r="BB831" s="105"/>
      <c r="BC831" s="105"/>
      <c r="BD831" s="105"/>
    </row>
    <row r="832" spans="1:56" x14ac:dyDescent="0.35">
      <c r="A832" s="105"/>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c r="AR832" s="105"/>
      <c r="AS832" s="105"/>
      <c r="AT832" s="105"/>
      <c r="AU832" s="105"/>
      <c r="AV832" s="105"/>
      <c r="AW832" s="105"/>
      <c r="AX832" s="105"/>
      <c r="AY832" s="105"/>
      <c r="AZ832" s="105"/>
      <c r="BA832" s="105"/>
      <c r="BB832" s="105"/>
      <c r="BC832" s="105"/>
      <c r="BD832" s="105"/>
    </row>
    <row r="833" spans="1:56" x14ac:dyDescent="0.35">
      <c r="A833" s="105"/>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c r="AR833" s="105"/>
      <c r="AS833" s="105"/>
      <c r="AT833" s="105"/>
      <c r="AU833" s="105"/>
      <c r="AV833" s="105"/>
      <c r="AW833" s="105"/>
      <c r="AX833" s="105"/>
      <c r="AY833" s="105"/>
      <c r="AZ833" s="105"/>
      <c r="BA833" s="105"/>
      <c r="BB833" s="105"/>
      <c r="BC833" s="105"/>
      <c r="BD833" s="105"/>
    </row>
    <row r="834" spans="1:56" x14ac:dyDescent="0.35">
      <c r="A834" s="105"/>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c r="AR834" s="105"/>
      <c r="AS834" s="105"/>
      <c r="AT834" s="105"/>
      <c r="AU834" s="105"/>
      <c r="AV834" s="105"/>
      <c r="AW834" s="105"/>
      <c r="AX834" s="105"/>
      <c r="AY834" s="105"/>
      <c r="AZ834" s="105"/>
      <c r="BA834" s="105"/>
      <c r="BB834" s="105"/>
      <c r="BC834" s="105"/>
      <c r="BD834" s="105"/>
    </row>
    <row r="835" spans="1:56" x14ac:dyDescent="0.35">
      <c r="A835" s="105"/>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c r="AR835" s="105"/>
      <c r="AS835" s="105"/>
      <c r="AT835" s="105"/>
      <c r="AU835" s="105"/>
      <c r="AV835" s="105"/>
      <c r="AW835" s="105"/>
      <c r="AX835" s="105"/>
      <c r="AY835" s="105"/>
      <c r="AZ835" s="105"/>
      <c r="BA835" s="105"/>
      <c r="BB835" s="105"/>
      <c r="BC835" s="105"/>
      <c r="BD835" s="105"/>
    </row>
    <row r="836" spans="1:56" x14ac:dyDescent="0.35">
      <c r="A836" s="105"/>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c r="AR836" s="105"/>
      <c r="AS836" s="105"/>
      <c r="AT836" s="105"/>
      <c r="AU836" s="105"/>
      <c r="AV836" s="105"/>
      <c r="AW836" s="105"/>
      <c r="AX836" s="105"/>
      <c r="AY836" s="105"/>
      <c r="AZ836" s="105"/>
      <c r="BA836" s="105"/>
      <c r="BB836" s="105"/>
      <c r="BC836" s="105"/>
      <c r="BD836" s="105"/>
    </row>
    <row r="837" spans="1:56" x14ac:dyDescent="0.35">
      <c r="A837" s="105"/>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c r="AR837" s="105"/>
      <c r="AS837" s="105"/>
      <c r="AT837" s="105"/>
      <c r="AU837" s="105"/>
      <c r="AV837" s="105"/>
      <c r="AW837" s="105"/>
      <c r="AX837" s="105"/>
      <c r="AY837" s="105"/>
      <c r="AZ837" s="105"/>
      <c r="BA837" s="105"/>
      <c r="BB837" s="105"/>
      <c r="BC837" s="105"/>
      <c r="BD837" s="105"/>
    </row>
    <row r="838" spans="1:56" x14ac:dyDescent="0.35">
      <c r="A838" s="105"/>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c r="AR838" s="105"/>
      <c r="AS838" s="105"/>
      <c r="AT838" s="105"/>
      <c r="AU838" s="105"/>
      <c r="AV838" s="105"/>
      <c r="AW838" s="105"/>
      <c r="AX838" s="105"/>
      <c r="AY838" s="105"/>
      <c r="AZ838" s="105"/>
      <c r="BA838" s="105"/>
      <c r="BB838" s="105"/>
      <c r="BC838" s="105"/>
      <c r="BD838" s="105"/>
    </row>
    <row r="839" spans="1:56" x14ac:dyDescent="0.35">
      <c r="A839" s="105"/>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c r="AR839" s="105"/>
      <c r="AS839" s="105"/>
      <c r="AT839" s="105"/>
      <c r="AU839" s="105"/>
      <c r="AV839" s="105"/>
      <c r="AW839" s="105"/>
      <c r="AX839" s="105"/>
      <c r="AY839" s="105"/>
      <c r="AZ839" s="105"/>
      <c r="BA839" s="105"/>
      <c r="BB839" s="105"/>
      <c r="BC839" s="105"/>
      <c r="BD839" s="105"/>
    </row>
    <row r="840" spans="1:56" x14ac:dyDescent="0.35">
      <c r="A840" s="105"/>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c r="AR840" s="105"/>
      <c r="AS840" s="105"/>
      <c r="AT840" s="105"/>
      <c r="AU840" s="105"/>
      <c r="AV840" s="105"/>
      <c r="AW840" s="105"/>
      <c r="AX840" s="105"/>
      <c r="AY840" s="105"/>
      <c r="AZ840" s="105"/>
      <c r="BA840" s="105"/>
      <c r="BB840" s="105"/>
      <c r="BC840" s="105"/>
      <c r="BD840" s="105"/>
    </row>
    <row r="841" spans="1:56" x14ac:dyDescent="0.35">
      <c r="A841" s="105"/>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c r="AR841" s="105"/>
      <c r="AS841" s="105"/>
      <c r="AT841" s="105"/>
      <c r="AU841" s="105"/>
      <c r="AV841" s="105"/>
      <c r="AW841" s="105"/>
      <c r="AX841" s="105"/>
      <c r="AY841" s="105"/>
      <c r="AZ841" s="105"/>
      <c r="BA841" s="105"/>
      <c r="BB841" s="105"/>
      <c r="BC841" s="105"/>
      <c r="BD841" s="105"/>
    </row>
    <row r="842" spans="1:56" x14ac:dyDescent="0.35">
      <c r="A842" s="105"/>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c r="AR842" s="105"/>
      <c r="AS842" s="105"/>
      <c r="AT842" s="105"/>
      <c r="AU842" s="105"/>
      <c r="AV842" s="105"/>
      <c r="AW842" s="105"/>
      <c r="AX842" s="105"/>
      <c r="AY842" s="105"/>
      <c r="AZ842" s="105"/>
      <c r="BA842" s="105"/>
      <c r="BB842" s="105"/>
      <c r="BC842" s="105"/>
      <c r="BD842" s="105"/>
    </row>
    <row r="843" spans="1:56" x14ac:dyDescent="0.35">
      <c r="A843" s="105"/>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c r="AR843" s="105"/>
      <c r="AS843" s="105"/>
      <c r="AT843" s="105"/>
      <c r="AU843" s="105"/>
      <c r="AV843" s="105"/>
      <c r="AW843" s="105"/>
      <c r="AX843" s="105"/>
      <c r="AY843" s="105"/>
      <c r="AZ843" s="105"/>
      <c r="BA843" s="105"/>
      <c r="BB843" s="105"/>
      <c r="BC843" s="105"/>
      <c r="BD843" s="105"/>
    </row>
    <row r="844" spans="1:56" x14ac:dyDescent="0.35">
      <c r="A844" s="105"/>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c r="AR844" s="105"/>
      <c r="AS844" s="105"/>
      <c r="AT844" s="105"/>
      <c r="AU844" s="105"/>
      <c r="AV844" s="105"/>
      <c r="AW844" s="105"/>
      <c r="AX844" s="105"/>
      <c r="AY844" s="105"/>
      <c r="AZ844" s="105"/>
      <c r="BA844" s="105"/>
      <c r="BB844" s="105"/>
      <c r="BC844" s="105"/>
      <c r="BD844" s="105"/>
    </row>
    <row r="845" spans="1:56" x14ac:dyDescent="0.35">
      <c r="A845" s="105"/>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c r="AR845" s="105"/>
      <c r="AS845" s="105"/>
      <c r="AT845" s="105"/>
      <c r="AU845" s="105"/>
      <c r="AV845" s="105"/>
      <c r="AW845" s="105"/>
      <c r="AX845" s="105"/>
      <c r="AY845" s="105"/>
      <c r="AZ845" s="105"/>
      <c r="BA845" s="105"/>
      <c r="BB845" s="105"/>
      <c r="BC845" s="105"/>
      <c r="BD845" s="105"/>
    </row>
    <row r="846" spans="1:56" x14ac:dyDescent="0.35">
      <c r="A846" s="105"/>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c r="AR846" s="105"/>
      <c r="AS846" s="105"/>
      <c r="AT846" s="105"/>
      <c r="AU846" s="105"/>
      <c r="AV846" s="105"/>
      <c r="AW846" s="105"/>
      <c r="AX846" s="105"/>
      <c r="AY846" s="105"/>
      <c r="AZ846" s="105"/>
      <c r="BA846" s="105"/>
      <c r="BB846" s="105"/>
      <c r="BC846" s="105"/>
      <c r="BD846" s="105"/>
    </row>
    <row r="847" spans="1:56" x14ac:dyDescent="0.35">
      <c r="A847" s="105"/>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c r="AR847" s="105"/>
      <c r="AS847" s="105"/>
      <c r="AT847" s="105"/>
      <c r="AU847" s="105"/>
      <c r="AV847" s="105"/>
      <c r="AW847" s="105"/>
      <c r="AX847" s="105"/>
      <c r="AY847" s="105"/>
      <c r="AZ847" s="105"/>
      <c r="BA847" s="105"/>
      <c r="BB847" s="105"/>
      <c r="BC847" s="105"/>
      <c r="BD847" s="105"/>
    </row>
    <row r="848" spans="1:56" x14ac:dyDescent="0.35">
      <c r="A848" s="105"/>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c r="AR848" s="105"/>
      <c r="AS848" s="105"/>
      <c r="AT848" s="105"/>
      <c r="AU848" s="105"/>
      <c r="AV848" s="105"/>
      <c r="AW848" s="105"/>
      <c r="AX848" s="105"/>
      <c r="AY848" s="105"/>
      <c r="AZ848" s="105"/>
      <c r="BA848" s="105"/>
      <c r="BB848" s="105"/>
      <c r="BC848" s="105"/>
      <c r="BD848" s="105"/>
    </row>
    <row r="849" spans="1:56" x14ac:dyDescent="0.35">
      <c r="A849" s="105"/>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c r="BA849" s="105"/>
      <c r="BB849" s="105"/>
      <c r="BC849" s="105"/>
      <c r="BD849" s="105"/>
    </row>
    <row r="850" spans="1:56" x14ac:dyDescent="0.35">
      <c r="A850" s="105"/>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c r="AR850" s="105"/>
      <c r="AS850" s="105"/>
      <c r="AT850" s="105"/>
      <c r="AU850" s="105"/>
      <c r="AV850" s="105"/>
      <c r="AW850" s="105"/>
      <c r="AX850" s="105"/>
      <c r="AY850" s="105"/>
      <c r="AZ850" s="105"/>
      <c r="BA850" s="105"/>
      <c r="BB850" s="105"/>
      <c r="BC850" s="105"/>
      <c r="BD850" s="105"/>
    </row>
    <row r="851" spans="1:56" x14ac:dyDescent="0.35">
      <c r="A851" s="105"/>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c r="AR851" s="105"/>
      <c r="AS851" s="105"/>
      <c r="AT851" s="105"/>
      <c r="AU851" s="105"/>
      <c r="AV851" s="105"/>
      <c r="AW851" s="105"/>
      <c r="AX851" s="105"/>
      <c r="AY851" s="105"/>
      <c r="AZ851" s="105"/>
      <c r="BA851" s="105"/>
      <c r="BB851" s="105"/>
      <c r="BC851" s="105"/>
      <c r="BD851" s="105"/>
    </row>
    <row r="852" spans="1:56" x14ac:dyDescent="0.35">
      <c r="A852" s="105"/>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c r="AR852" s="105"/>
      <c r="AS852" s="105"/>
      <c r="AT852" s="105"/>
      <c r="AU852" s="105"/>
      <c r="AV852" s="105"/>
      <c r="AW852" s="105"/>
      <c r="AX852" s="105"/>
      <c r="AY852" s="105"/>
      <c r="AZ852" s="105"/>
      <c r="BA852" s="105"/>
      <c r="BB852" s="105"/>
      <c r="BC852" s="105"/>
      <c r="BD852" s="105"/>
    </row>
    <row r="853" spans="1:56" x14ac:dyDescent="0.35">
      <c r="A853" s="105"/>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c r="AR853" s="105"/>
      <c r="AS853" s="105"/>
      <c r="AT853" s="105"/>
      <c r="AU853" s="105"/>
      <c r="AV853" s="105"/>
      <c r="AW853" s="105"/>
      <c r="AX853" s="105"/>
      <c r="AY853" s="105"/>
      <c r="AZ853" s="105"/>
      <c r="BA853" s="105"/>
      <c r="BB853" s="105"/>
      <c r="BC853" s="105"/>
      <c r="BD853" s="105"/>
    </row>
    <row r="854" spans="1:56" x14ac:dyDescent="0.35">
      <c r="A854" s="105"/>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c r="AR854" s="105"/>
      <c r="AS854" s="105"/>
      <c r="AT854" s="105"/>
      <c r="AU854" s="105"/>
      <c r="AV854" s="105"/>
      <c r="AW854" s="105"/>
      <c r="AX854" s="105"/>
      <c r="AY854" s="105"/>
      <c r="AZ854" s="105"/>
      <c r="BA854" s="105"/>
      <c r="BB854" s="105"/>
      <c r="BC854" s="105"/>
      <c r="BD854" s="105"/>
    </row>
    <row r="855" spans="1:56" x14ac:dyDescent="0.35">
      <c r="A855" s="105"/>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c r="AR855" s="105"/>
      <c r="AS855" s="105"/>
      <c r="AT855" s="105"/>
      <c r="AU855" s="105"/>
      <c r="AV855" s="105"/>
      <c r="AW855" s="105"/>
      <c r="AX855" s="105"/>
      <c r="AY855" s="105"/>
      <c r="AZ855" s="105"/>
      <c r="BA855" s="105"/>
      <c r="BB855" s="105"/>
      <c r="BC855" s="105"/>
      <c r="BD855" s="105"/>
    </row>
    <row r="856" spans="1:56" x14ac:dyDescent="0.35">
      <c r="A856" s="105"/>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c r="AR856" s="105"/>
      <c r="AS856" s="105"/>
      <c r="AT856" s="105"/>
      <c r="AU856" s="105"/>
      <c r="AV856" s="105"/>
      <c r="AW856" s="105"/>
      <c r="AX856" s="105"/>
      <c r="AY856" s="105"/>
      <c r="AZ856" s="105"/>
      <c r="BA856" s="105"/>
      <c r="BB856" s="105"/>
      <c r="BC856" s="105"/>
      <c r="BD856" s="105"/>
    </row>
    <row r="857" spans="1:56" x14ac:dyDescent="0.35">
      <c r="A857" s="105"/>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c r="AR857" s="105"/>
      <c r="AS857" s="105"/>
      <c r="AT857" s="105"/>
      <c r="AU857" s="105"/>
      <c r="AV857" s="105"/>
      <c r="AW857" s="105"/>
      <c r="AX857" s="105"/>
      <c r="AY857" s="105"/>
      <c r="AZ857" s="105"/>
      <c r="BA857" s="105"/>
      <c r="BB857" s="105"/>
      <c r="BC857" s="105"/>
      <c r="BD857" s="105"/>
    </row>
    <row r="858" spans="1:56" x14ac:dyDescent="0.35">
      <c r="A858" s="105"/>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c r="AR858" s="105"/>
      <c r="AS858" s="105"/>
      <c r="AT858" s="105"/>
      <c r="AU858" s="105"/>
      <c r="AV858" s="105"/>
      <c r="AW858" s="105"/>
      <c r="AX858" s="105"/>
      <c r="AY858" s="105"/>
      <c r="AZ858" s="105"/>
      <c r="BA858" s="105"/>
      <c r="BB858" s="105"/>
      <c r="BC858" s="105"/>
      <c r="BD858" s="105"/>
    </row>
    <row r="859" spans="1:56" x14ac:dyDescent="0.35">
      <c r="A859" s="105"/>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c r="AR859" s="105"/>
      <c r="AS859" s="105"/>
      <c r="AT859" s="105"/>
      <c r="AU859" s="105"/>
      <c r="AV859" s="105"/>
      <c r="AW859" s="105"/>
      <c r="AX859" s="105"/>
      <c r="AY859" s="105"/>
      <c r="AZ859" s="105"/>
      <c r="BA859" s="105"/>
      <c r="BB859" s="105"/>
      <c r="BC859" s="105"/>
      <c r="BD859" s="105"/>
    </row>
    <row r="860" spans="1:56" x14ac:dyDescent="0.35">
      <c r="A860" s="105"/>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c r="AR860" s="105"/>
      <c r="AS860" s="105"/>
      <c r="AT860" s="105"/>
      <c r="AU860" s="105"/>
      <c r="AV860" s="105"/>
      <c r="AW860" s="105"/>
      <c r="AX860" s="105"/>
      <c r="AY860" s="105"/>
      <c r="AZ860" s="105"/>
      <c r="BA860" s="105"/>
      <c r="BB860" s="105"/>
      <c r="BC860" s="105"/>
      <c r="BD860" s="105"/>
    </row>
    <row r="861" spans="1:56" x14ac:dyDescent="0.35">
      <c r="A861" s="105"/>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c r="AR861" s="105"/>
      <c r="AS861" s="105"/>
      <c r="AT861" s="105"/>
      <c r="AU861" s="105"/>
      <c r="AV861" s="105"/>
      <c r="AW861" s="105"/>
      <c r="AX861" s="105"/>
      <c r="AY861" s="105"/>
      <c r="AZ861" s="105"/>
      <c r="BA861" s="105"/>
      <c r="BB861" s="105"/>
      <c r="BC861" s="105"/>
      <c r="BD861" s="105"/>
    </row>
    <row r="862" spans="1:56" x14ac:dyDescent="0.35">
      <c r="A862" s="105"/>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c r="AR862" s="105"/>
      <c r="AS862" s="105"/>
      <c r="AT862" s="105"/>
      <c r="AU862" s="105"/>
      <c r="AV862" s="105"/>
      <c r="AW862" s="105"/>
      <c r="AX862" s="105"/>
      <c r="AY862" s="105"/>
      <c r="AZ862" s="105"/>
      <c r="BA862" s="105"/>
      <c r="BB862" s="105"/>
      <c r="BC862" s="105"/>
      <c r="BD862" s="105"/>
    </row>
    <row r="863" spans="1:56" x14ac:dyDescent="0.35">
      <c r="A863" s="105"/>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c r="AR863" s="105"/>
      <c r="AS863" s="105"/>
      <c r="AT863" s="105"/>
      <c r="AU863" s="105"/>
      <c r="AV863" s="105"/>
      <c r="AW863" s="105"/>
      <c r="AX863" s="105"/>
      <c r="AY863" s="105"/>
      <c r="AZ863" s="105"/>
      <c r="BA863" s="105"/>
      <c r="BB863" s="105"/>
      <c r="BC863" s="105"/>
      <c r="BD863" s="105"/>
    </row>
    <row r="864" spans="1:56" x14ac:dyDescent="0.35">
      <c r="A864" s="105"/>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c r="AR864" s="105"/>
      <c r="AS864" s="105"/>
      <c r="AT864" s="105"/>
      <c r="AU864" s="105"/>
      <c r="AV864" s="105"/>
      <c r="AW864" s="105"/>
      <c r="AX864" s="105"/>
      <c r="AY864" s="105"/>
      <c r="AZ864" s="105"/>
      <c r="BA864" s="105"/>
      <c r="BB864" s="105"/>
      <c r="BC864" s="105"/>
      <c r="BD864" s="105"/>
    </row>
    <row r="865" spans="1:56" x14ac:dyDescent="0.35">
      <c r="A865" s="105"/>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c r="AR865" s="105"/>
      <c r="AS865" s="105"/>
      <c r="AT865" s="105"/>
      <c r="AU865" s="105"/>
      <c r="AV865" s="105"/>
      <c r="AW865" s="105"/>
      <c r="AX865" s="105"/>
      <c r="AY865" s="105"/>
      <c r="AZ865" s="105"/>
      <c r="BA865" s="105"/>
      <c r="BB865" s="105"/>
      <c r="BC865" s="105"/>
      <c r="BD865" s="105"/>
    </row>
    <row r="866" spans="1:56" x14ac:dyDescent="0.35">
      <c r="A866" s="105"/>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c r="AR866" s="105"/>
      <c r="AS866" s="105"/>
      <c r="AT866" s="105"/>
      <c r="AU866" s="105"/>
      <c r="AV866" s="105"/>
      <c r="AW866" s="105"/>
      <c r="AX866" s="105"/>
      <c r="AY866" s="105"/>
      <c r="AZ866" s="105"/>
      <c r="BA866" s="105"/>
      <c r="BB866" s="105"/>
      <c r="BC866" s="105"/>
      <c r="BD866" s="105"/>
    </row>
    <row r="867" spans="1:56" x14ac:dyDescent="0.35">
      <c r="A867" s="105"/>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c r="AR867" s="105"/>
      <c r="AS867" s="105"/>
      <c r="AT867" s="105"/>
      <c r="AU867" s="105"/>
      <c r="AV867" s="105"/>
      <c r="AW867" s="105"/>
      <c r="AX867" s="105"/>
      <c r="AY867" s="105"/>
      <c r="AZ867" s="105"/>
      <c r="BA867" s="105"/>
      <c r="BB867" s="105"/>
      <c r="BC867" s="105"/>
      <c r="BD867" s="105"/>
    </row>
    <row r="868" spans="1:56" x14ac:dyDescent="0.35">
      <c r="A868" s="105"/>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c r="AR868" s="105"/>
      <c r="AS868" s="105"/>
      <c r="AT868" s="105"/>
      <c r="AU868" s="105"/>
      <c r="AV868" s="105"/>
      <c r="AW868" s="105"/>
      <c r="AX868" s="105"/>
      <c r="AY868" s="105"/>
      <c r="AZ868" s="105"/>
      <c r="BA868" s="105"/>
      <c r="BB868" s="105"/>
      <c r="BC868" s="105"/>
      <c r="BD868" s="105"/>
    </row>
    <row r="869" spans="1:56" x14ac:dyDescent="0.35">
      <c r="A869" s="105"/>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c r="AR869" s="105"/>
      <c r="AS869" s="105"/>
      <c r="AT869" s="105"/>
      <c r="AU869" s="105"/>
      <c r="AV869" s="105"/>
      <c r="AW869" s="105"/>
      <c r="AX869" s="105"/>
      <c r="AY869" s="105"/>
      <c r="AZ869" s="105"/>
      <c r="BA869" s="105"/>
      <c r="BB869" s="105"/>
      <c r="BC869" s="105"/>
      <c r="BD869" s="105"/>
    </row>
    <row r="870" spans="1:56" x14ac:dyDescent="0.35">
      <c r="A870" s="105"/>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c r="AR870" s="105"/>
      <c r="AS870" s="105"/>
      <c r="AT870" s="105"/>
      <c r="AU870" s="105"/>
      <c r="AV870" s="105"/>
      <c r="AW870" s="105"/>
      <c r="AX870" s="105"/>
      <c r="AY870" s="105"/>
      <c r="AZ870" s="105"/>
      <c r="BA870" s="105"/>
      <c r="BB870" s="105"/>
      <c r="BC870" s="105"/>
      <c r="BD870" s="105"/>
    </row>
    <row r="871" spans="1:56" x14ac:dyDescent="0.35">
      <c r="A871" s="105"/>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c r="AR871" s="105"/>
      <c r="AS871" s="105"/>
      <c r="AT871" s="105"/>
      <c r="AU871" s="105"/>
      <c r="AV871" s="105"/>
      <c r="AW871" s="105"/>
      <c r="AX871" s="105"/>
      <c r="AY871" s="105"/>
      <c r="AZ871" s="105"/>
      <c r="BA871" s="105"/>
      <c r="BB871" s="105"/>
      <c r="BC871" s="105"/>
      <c r="BD871" s="105"/>
    </row>
    <row r="872" spans="1:56" x14ac:dyDescent="0.35">
      <c r="A872" s="105"/>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c r="AR872" s="105"/>
      <c r="AS872" s="105"/>
      <c r="AT872" s="105"/>
      <c r="AU872" s="105"/>
      <c r="AV872" s="105"/>
      <c r="AW872" s="105"/>
      <c r="AX872" s="105"/>
      <c r="AY872" s="105"/>
      <c r="AZ872" s="105"/>
      <c r="BA872" s="105"/>
      <c r="BB872" s="105"/>
      <c r="BC872" s="105"/>
      <c r="BD872" s="105"/>
    </row>
    <row r="873" spans="1:56" x14ac:dyDescent="0.35">
      <c r="A873" s="105"/>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c r="AR873" s="105"/>
      <c r="AS873" s="105"/>
      <c r="AT873" s="105"/>
      <c r="AU873" s="105"/>
      <c r="AV873" s="105"/>
      <c r="AW873" s="105"/>
      <c r="AX873" s="105"/>
      <c r="AY873" s="105"/>
      <c r="AZ873" s="105"/>
      <c r="BA873" s="105"/>
      <c r="BB873" s="105"/>
      <c r="BC873" s="105"/>
      <c r="BD873" s="105"/>
    </row>
    <row r="874" spans="1:56" x14ac:dyDescent="0.35">
      <c r="A874" s="105"/>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c r="AR874" s="105"/>
      <c r="AS874" s="105"/>
      <c r="AT874" s="105"/>
      <c r="AU874" s="105"/>
      <c r="AV874" s="105"/>
      <c r="AW874" s="105"/>
      <c r="AX874" s="105"/>
      <c r="AY874" s="105"/>
      <c r="AZ874" s="105"/>
      <c r="BA874" s="105"/>
      <c r="BB874" s="105"/>
      <c r="BC874" s="105"/>
      <c r="BD874" s="105"/>
    </row>
    <row r="875" spans="1:56" x14ac:dyDescent="0.35">
      <c r="A875" s="105"/>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c r="AR875" s="105"/>
      <c r="AS875" s="105"/>
      <c r="AT875" s="105"/>
      <c r="AU875" s="105"/>
      <c r="AV875" s="105"/>
      <c r="AW875" s="105"/>
      <c r="AX875" s="105"/>
      <c r="AY875" s="105"/>
      <c r="AZ875" s="105"/>
      <c r="BA875" s="105"/>
      <c r="BB875" s="105"/>
      <c r="BC875" s="105"/>
      <c r="BD875" s="105"/>
    </row>
    <row r="876" spans="1:56" x14ac:dyDescent="0.35">
      <c r="A876" s="105"/>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105"/>
      <c r="AX876" s="105"/>
      <c r="AY876" s="105"/>
      <c r="AZ876" s="105"/>
      <c r="BA876" s="105"/>
      <c r="BB876" s="105"/>
      <c r="BC876" s="105"/>
      <c r="BD876" s="105"/>
    </row>
    <row r="877" spans="1:56" x14ac:dyDescent="0.35">
      <c r="A877" s="105"/>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105"/>
      <c r="AX877" s="105"/>
      <c r="AY877" s="105"/>
      <c r="AZ877" s="105"/>
      <c r="BA877" s="105"/>
      <c r="BB877" s="105"/>
      <c r="BC877" s="105"/>
      <c r="BD877" s="105"/>
    </row>
    <row r="878" spans="1:56" x14ac:dyDescent="0.35">
      <c r="A878" s="105"/>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105"/>
      <c r="AX878" s="105"/>
      <c r="AY878" s="105"/>
      <c r="AZ878" s="105"/>
      <c r="BA878" s="105"/>
      <c r="BB878" s="105"/>
      <c r="BC878" s="105"/>
      <c r="BD878" s="105"/>
    </row>
    <row r="879" spans="1:56" x14ac:dyDescent="0.35">
      <c r="A879" s="105"/>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105"/>
      <c r="AX879" s="105"/>
      <c r="AY879" s="105"/>
      <c r="AZ879" s="105"/>
      <c r="BA879" s="105"/>
      <c r="BB879" s="105"/>
      <c r="BC879" s="105"/>
      <c r="BD879" s="105"/>
    </row>
    <row r="880" spans="1:56" x14ac:dyDescent="0.35">
      <c r="A880" s="105"/>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105"/>
      <c r="AX880" s="105"/>
      <c r="AY880" s="105"/>
      <c r="AZ880" s="105"/>
      <c r="BA880" s="105"/>
      <c r="BB880" s="105"/>
      <c r="BC880" s="105"/>
      <c r="BD880" s="105"/>
    </row>
    <row r="881" spans="1:56" x14ac:dyDescent="0.35">
      <c r="A881" s="105"/>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105"/>
      <c r="AX881" s="105"/>
      <c r="AY881" s="105"/>
      <c r="AZ881" s="105"/>
      <c r="BA881" s="105"/>
      <c r="BB881" s="105"/>
      <c r="BC881" s="105"/>
      <c r="BD881" s="105"/>
    </row>
    <row r="882" spans="1:56" x14ac:dyDescent="0.35">
      <c r="A882" s="105"/>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105"/>
      <c r="AX882" s="105"/>
      <c r="AY882" s="105"/>
      <c r="AZ882" s="105"/>
      <c r="BA882" s="105"/>
      <c r="BB882" s="105"/>
      <c r="BC882" s="105"/>
      <c r="BD882" s="105"/>
    </row>
    <row r="883" spans="1:56" x14ac:dyDescent="0.35">
      <c r="A883" s="105"/>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105"/>
      <c r="AX883" s="105"/>
      <c r="AY883" s="105"/>
      <c r="AZ883" s="105"/>
      <c r="BA883" s="105"/>
      <c r="BB883" s="105"/>
      <c r="BC883" s="105"/>
      <c r="BD883" s="105"/>
    </row>
    <row r="884" spans="1:56" x14ac:dyDescent="0.35">
      <c r="A884" s="105"/>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105"/>
      <c r="AX884" s="105"/>
      <c r="AY884" s="105"/>
      <c r="AZ884" s="105"/>
      <c r="BA884" s="105"/>
      <c r="BB884" s="105"/>
      <c r="BC884" s="105"/>
      <c r="BD884" s="105"/>
    </row>
    <row r="885" spans="1:56" x14ac:dyDescent="0.35">
      <c r="A885" s="105"/>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105"/>
      <c r="AX885" s="105"/>
      <c r="AY885" s="105"/>
      <c r="AZ885" s="105"/>
      <c r="BA885" s="105"/>
      <c r="BB885" s="105"/>
      <c r="BC885" s="105"/>
      <c r="BD885" s="105"/>
    </row>
    <row r="886" spans="1:56" x14ac:dyDescent="0.35">
      <c r="A886" s="105"/>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105"/>
      <c r="AX886" s="105"/>
      <c r="AY886" s="105"/>
      <c r="AZ886" s="105"/>
      <c r="BA886" s="105"/>
      <c r="BB886" s="105"/>
      <c r="BC886" s="105"/>
      <c r="BD886" s="105"/>
    </row>
    <row r="887" spans="1:56" x14ac:dyDescent="0.35">
      <c r="A887" s="105"/>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105"/>
      <c r="AX887" s="105"/>
      <c r="AY887" s="105"/>
      <c r="AZ887" s="105"/>
      <c r="BA887" s="105"/>
      <c r="BB887" s="105"/>
      <c r="BC887" s="105"/>
      <c r="BD887" s="105"/>
    </row>
    <row r="888" spans="1:56" x14ac:dyDescent="0.35">
      <c r="A888" s="105"/>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105"/>
      <c r="AX888" s="105"/>
      <c r="AY888" s="105"/>
      <c r="AZ888" s="105"/>
      <c r="BA888" s="105"/>
      <c r="BB888" s="105"/>
      <c r="BC888" s="105"/>
      <c r="BD888" s="105"/>
    </row>
    <row r="889" spans="1:56" x14ac:dyDescent="0.35">
      <c r="A889" s="105"/>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105"/>
      <c r="AX889" s="105"/>
      <c r="AY889" s="105"/>
      <c r="AZ889" s="105"/>
      <c r="BA889" s="105"/>
      <c r="BB889" s="105"/>
      <c r="BC889" s="105"/>
      <c r="BD889" s="105"/>
    </row>
    <row r="890" spans="1:56" x14ac:dyDescent="0.35">
      <c r="A890" s="105"/>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105"/>
      <c r="AX890" s="105"/>
      <c r="AY890" s="105"/>
      <c r="AZ890" s="105"/>
      <c r="BA890" s="105"/>
      <c r="BB890" s="105"/>
      <c r="BC890" s="105"/>
      <c r="BD890" s="105"/>
    </row>
    <row r="891" spans="1:56" x14ac:dyDescent="0.35">
      <c r="A891" s="105"/>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c r="AR891" s="105"/>
      <c r="AS891" s="105"/>
      <c r="AT891" s="105"/>
      <c r="AU891" s="105"/>
      <c r="AV891" s="105"/>
      <c r="AW891" s="105"/>
      <c r="AX891" s="105"/>
      <c r="AY891" s="105"/>
      <c r="AZ891" s="105"/>
      <c r="BA891" s="105"/>
      <c r="BB891" s="105"/>
      <c r="BC891" s="105"/>
      <c r="BD891" s="105"/>
    </row>
    <row r="892" spans="1:56" x14ac:dyDescent="0.35">
      <c r="A892" s="105"/>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c r="AR892" s="105"/>
      <c r="AS892" s="105"/>
      <c r="AT892" s="105"/>
      <c r="AU892" s="105"/>
      <c r="AV892" s="105"/>
      <c r="AW892" s="105"/>
      <c r="AX892" s="105"/>
      <c r="AY892" s="105"/>
      <c r="AZ892" s="105"/>
      <c r="BA892" s="105"/>
      <c r="BB892" s="105"/>
      <c r="BC892" s="105"/>
      <c r="BD892" s="105"/>
    </row>
    <row r="893" spans="1:56" x14ac:dyDescent="0.35">
      <c r="A893" s="105"/>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c r="AR893" s="105"/>
      <c r="AS893" s="105"/>
      <c r="AT893" s="105"/>
      <c r="AU893" s="105"/>
      <c r="AV893" s="105"/>
      <c r="AW893" s="105"/>
      <c r="AX893" s="105"/>
      <c r="AY893" s="105"/>
      <c r="AZ893" s="105"/>
      <c r="BA893" s="105"/>
      <c r="BB893" s="105"/>
      <c r="BC893" s="105"/>
      <c r="BD893" s="105"/>
    </row>
    <row r="894" spans="1:56" x14ac:dyDescent="0.35">
      <c r="A894" s="105"/>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c r="AR894" s="105"/>
      <c r="AS894" s="105"/>
      <c r="AT894" s="105"/>
      <c r="AU894" s="105"/>
      <c r="AV894" s="105"/>
      <c r="AW894" s="105"/>
      <c r="AX894" s="105"/>
      <c r="AY894" s="105"/>
      <c r="AZ894" s="105"/>
      <c r="BA894" s="105"/>
      <c r="BB894" s="105"/>
      <c r="BC894" s="105"/>
      <c r="BD894" s="105"/>
    </row>
    <row r="895" spans="1:56" x14ac:dyDescent="0.35">
      <c r="A895" s="105"/>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c r="AR895" s="105"/>
      <c r="AS895" s="105"/>
      <c r="AT895" s="105"/>
      <c r="AU895" s="105"/>
      <c r="AV895" s="105"/>
      <c r="AW895" s="105"/>
      <c r="AX895" s="105"/>
      <c r="AY895" s="105"/>
      <c r="AZ895" s="105"/>
      <c r="BA895" s="105"/>
      <c r="BB895" s="105"/>
      <c r="BC895" s="105"/>
      <c r="BD895" s="105"/>
    </row>
    <row r="896" spans="1:56" x14ac:dyDescent="0.35">
      <c r="A896" s="105"/>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c r="AR896" s="105"/>
      <c r="AS896" s="105"/>
      <c r="AT896" s="105"/>
      <c r="AU896" s="105"/>
      <c r="AV896" s="105"/>
      <c r="AW896" s="105"/>
      <c r="AX896" s="105"/>
      <c r="AY896" s="105"/>
      <c r="AZ896" s="105"/>
      <c r="BA896" s="105"/>
      <c r="BB896" s="105"/>
      <c r="BC896" s="105"/>
      <c r="BD896" s="105"/>
    </row>
    <row r="897" spans="1:56" x14ac:dyDescent="0.35">
      <c r="A897" s="105"/>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105"/>
      <c r="AX897" s="105"/>
      <c r="AY897" s="105"/>
      <c r="AZ897" s="105"/>
      <c r="BA897" s="105"/>
      <c r="BB897" s="105"/>
      <c r="BC897" s="105"/>
      <c r="BD897" s="105"/>
    </row>
    <row r="898" spans="1:56" x14ac:dyDescent="0.35">
      <c r="A898" s="105"/>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c r="AR898" s="105"/>
      <c r="AS898" s="105"/>
      <c r="AT898" s="105"/>
      <c r="AU898" s="105"/>
      <c r="AV898" s="105"/>
      <c r="AW898" s="105"/>
      <c r="AX898" s="105"/>
      <c r="AY898" s="105"/>
      <c r="AZ898" s="105"/>
      <c r="BA898" s="105"/>
      <c r="BB898" s="105"/>
      <c r="BC898" s="105"/>
      <c r="BD898" s="105"/>
    </row>
    <row r="899" spans="1:56" x14ac:dyDescent="0.35">
      <c r="A899" s="105"/>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c r="AR899" s="105"/>
      <c r="AS899" s="105"/>
      <c r="AT899" s="105"/>
      <c r="AU899" s="105"/>
      <c r="AV899" s="105"/>
      <c r="AW899" s="105"/>
      <c r="AX899" s="105"/>
      <c r="AY899" s="105"/>
      <c r="AZ899" s="105"/>
      <c r="BA899" s="105"/>
      <c r="BB899" s="105"/>
      <c r="BC899" s="105"/>
      <c r="BD899" s="105"/>
    </row>
    <row r="900" spans="1:56" x14ac:dyDescent="0.35">
      <c r="A900" s="105"/>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c r="AR900" s="105"/>
      <c r="AS900" s="105"/>
      <c r="AT900" s="105"/>
      <c r="AU900" s="105"/>
      <c r="AV900" s="105"/>
      <c r="AW900" s="105"/>
      <c r="AX900" s="105"/>
      <c r="AY900" s="105"/>
      <c r="AZ900" s="105"/>
      <c r="BA900" s="105"/>
      <c r="BB900" s="105"/>
      <c r="BC900" s="105"/>
      <c r="BD900" s="105"/>
    </row>
    <row r="901" spans="1:56" x14ac:dyDescent="0.35">
      <c r="A901" s="105"/>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5"/>
      <c r="AR901" s="105"/>
      <c r="AS901" s="105"/>
      <c r="AT901" s="105"/>
      <c r="AU901" s="105"/>
      <c r="AV901" s="105"/>
      <c r="AW901" s="105"/>
      <c r="AX901" s="105"/>
      <c r="AY901" s="105"/>
      <c r="AZ901" s="105"/>
      <c r="BA901" s="105"/>
      <c r="BB901" s="105"/>
      <c r="BC901" s="105"/>
      <c r="BD901" s="105"/>
    </row>
    <row r="902" spans="1:56" x14ac:dyDescent="0.35">
      <c r="A902" s="105"/>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5"/>
      <c r="AR902" s="105"/>
      <c r="AS902" s="105"/>
      <c r="AT902" s="105"/>
      <c r="AU902" s="105"/>
      <c r="AV902" s="105"/>
      <c r="AW902" s="105"/>
      <c r="AX902" s="105"/>
      <c r="AY902" s="105"/>
      <c r="AZ902" s="105"/>
      <c r="BA902" s="105"/>
      <c r="BB902" s="105"/>
      <c r="BC902" s="105"/>
      <c r="BD902" s="105"/>
    </row>
    <row r="903" spans="1:56" x14ac:dyDescent="0.35">
      <c r="A903" s="105"/>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5"/>
      <c r="AR903" s="105"/>
      <c r="AS903" s="105"/>
      <c r="AT903" s="105"/>
      <c r="AU903" s="105"/>
      <c r="AV903" s="105"/>
      <c r="AW903" s="105"/>
      <c r="AX903" s="105"/>
      <c r="AY903" s="105"/>
      <c r="AZ903" s="105"/>
      <c r="BA903" s="105"/>
      <c r="BB903" s="105"/>
      <c r="BC903" s="105"/>
      <c r="BD903" s="105"/>
    </row>
    <row r="904" spans="1:56" x14ac:dyDescent="0.35">
      <c r="A904" s="105"/>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5"/>
      <c r="AR904" s="105"/>
      <c r="AS904" s="105"/>
      <c r="AT904" s="105"/>
      <c r="AU904" s="105"/>
      <c r="AV904" s="105"/>
      <c r="AW904" s="105"/>
      <c r="AX904" s="105"/>
      <c r="AY904" s="105"/>
      <c r="AZ904" s="105"/>
      <c r="BA904" s="105"/>
      <c r="BB904" s="105"/>
      <c r="BC904" s="105"/>
      <c r="BD904" s="105"/>
    </row>
    <row r="905" spans="1:56" x14ac:dyDescent="0.35">
      <c r="A905" s="105"/>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5"/>
      <c r="AR905" s="105"/>
      <c r="AS905" s="105"/>
      <c r="AT905" s="105"/>
      <c r="AU905" s="105"/>
      <c r="AV905" s="105"/>
      <c r="AW905" s="105"/>
      <c r="AX905" s="105"/>
      <c r="AY905" s="105"/>
      <c r="AZ905" s="105"/>
      <c r="BA905" s="105"/>
      <c r="BB905" s="105"/>
      <c r="BC905" s="105"/>
      <c r="BD905" s="105"/>
    </row>
    <row r="906" spans="1:56" x14ac:dyDescent="0.35">
      <c r="A906" s="105"/>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5"/>
      <c r="AR906" s="105"/>
      <c r="AS906" s="105"/>
      <c r="AT906" s="105"/>
      <c r="AU906" s="105"/>
      <c r="AV906" s="105"/>
      <c r="AW906" s="105"/>
      <c r="AX906" s="105"/>
      <c r="AY906" s="105"/>
      <c r="AZ906" s="105"/>
      <c r="BA906" s="105"/>
      <c r="BB906" s="105"/>
      <c r="BC906" s="105"/>
      <c r="BD906" s="105"/>
    </row>
    <row r="907" spans="1:56" x14ac:dyDescent="0.35">
      <c r="A907" s="105"/>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5"/>
      <c r="AR907" s="105"/>
      <c r="AS907" s="105"/>
      <c r="AT907" s="105"/>
      <c r="AU907" s="105"/>
      <c r="AV907" s="105"/>
      <c r="AW907" s="105"/>
      <c r="AX907" s="105"/>
      <c r="AY907" s="105"/>
      <c r="AZ907" s="105"/>
      <c r="BA907" s="105"/>
      <c r="BB907" s="105"/>
      <c r="BC907" s="105"/>
      <c r="BD907" s="105"/>
    </row>
    <row r="908" spans="1:56" x14ac:dyDescent="0.35">
      <c r="A908" s="105"/>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5"/>
      <c r="AL908" s="105"/>
      <c r="AM908" s="105"/>
      <c r="AN908" s="105"/>
      <c r="AO908" s="105"/>
      <c r="AP908" s="105"/>
      <c r="AQ908" s="105"/>
      <c r="AR908" s="105"/>
      <c r="AS908" s="105"/>
      <c r="AT908" s="105"/>
      <c r="AU908" s="105"/>
      <c r="AV908" s="105"/>
      <c r="AW908" s="105"/>
      <c r="AX908" s="105"/>
      <c r="AY908" s="105"/>
      <c r="AZ908" s="105"/>
      <c r="BA908" s="105"/>
      <c r="BB908" s="105"/>
      <c r="BC908" s="105"/>
      <c r="BD908" s="105"/>
    </row>
    <row r="909" spans="1:56" x14ac:dyDescent="0.35">
      <c r="A909" s="105"/>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5"/>
      <c r="AR909" s="105"/>
      <c r="AS909" s="105"/>
      <c r="AT909" s="105"/>
      <c r="AU909" s="105"/>
      <c r="AV909" s="105"/>
      <c r="AW909" s="105"/>
      <c r="AX909" s="105"/>
      <c r="AY909" s="105"/>
      <c r="AZ909" s="105"/>
      <c r="BA909" s="105"/>
      <c r="BB909" s="105"/>
      <c r="BC909" s="105"/>
      <c r="BD909" s="105"/>
    </row>
    <row r="910" spans="1:56" x14ac:dyDescent="0.35">
      <c r="A910" s="105"/>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5"/>
      <c r="AR910" s="105"/>
      <c r="AS910" s="105"/>
      <c r="AT910" s="105"/>
      <c r="AU910" s="105"/>
      <c r="AV910" s="105"/>
      <c r="AW910" s="105"/>
      <c r="AX910" s="105"/>
      <c r="AY910" s="105"/>
      <c r="AZ910" s="105"/>
      <c r="BA910" s="105"/>
      <c r="BB910" s="105"/>
      <c r="BC910" s="105"/>
      <c r="BD910" s="105"/>
    </row>
    <row r="911" spans="1:56" x14ac:dyDescent="0.35">
      <c r="A911" s="105"/>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5"/>
      <c r="AR911" s="105"/>
      <c r="AS911" s="105"/>
      <c r="AT911" s="105"/>
      <c r="AU911" s="105"/>
      <c r="AV911" s="105"/>
      <c r="AW911" s="105"/>
      <c r="AX911" s="105"/>
      <c r="AY911" s="105"/>
      <c r="AZ911" s="105"/>
      <c r="BA911" s="105"/>
      <c r="BB911" s="105"/>
      <c r="BC911" s="105"/>
      <c r="BD911" s="105"/>
    </row>
    <row r="912" spans="1:56" x14ac:dyDescent="0.35">
      <c r="A912" s="105"/>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5"/>
      <c r="AR912" s="105"/>
      <c r="AS912" s="105"/>
      <c r="AT912" s="105"/>
      <c r="AU912" s="105"/>
      <c r="AV912" s="105"/>
      <c r="AW912" s="105"/>
      <c r="AX912" s="105"/>
      <c r="AY912" s="105"/>
      <c r="AZ912" s="105"/>
      <c r="BA912" s="105"/>
      <c r="BB912" s="105"/>
      <c r="BC912" s="105"/>
      <c r="BD912" s="105"/>
    </row>
    <row r="913" spans="1:56" x14ac:dyDescent="0.35">
      <c r="A913" s="105"/>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5"/>
      <c r="AR913" s="105"/>
      <c r="AS913" s="105"/>
      <c r="AT913" s="105"/>
      <c r="AU913" s="105"/>
      <c r="AV913" s="105"/>
      <c r="AW913" s="105"/>
      <c r="AX913" s="105"/>
      <c r="AY913" s="105"/>
      <c r="AZ913" s="105"/>
      <c r="BA913" s="105"/>
      <c r="BB913" s="105"/>
      <c r="BC913" s="105"/>
      <c r="BD913" s="105"/>
    </row>
    <row r="914" spans="1:56" x14ac:dyDescent="0.35">
      <c r="A914" s="105"/>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5"/>
      <c r="AR914" s="105"/>
      <c r="AS914" s="105"/>
      <c r="AT914" s="105"/>
      <c r="AU914" s="105"/>
      <c r="AV914" s="105"/>
      <c r="AW914" s="105"/>
      <c r="AX914" s="105"/>
      <c r="AY914" s="105"/>
      <c r="AZ914" s="105"/>
      <c r="BA914" s="105"/>
      <c r="BB914" s="105"/>
      <c r="BC914" s="105"/>
      <c r="BD914" s="105"/>
    </row>
    <row r="915" spans="1:56" x14ac:dyDescent="0.35">
      <c r="A915" s="105"/>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5"/>
      <c r="AR915" s="105"/>
      <c r="AS915" s="105"/>
      <c r="AT915" s="105"/>
      <c r="AU915" s="105"/>
      <c r="AV915" s="105"/>
      <c r="AW915" s="105"/>
      <c r="AX915" s="105"/>
      <c r="AY915" s="105"/>
      <c r="AZ915" s="105"/>
      <c r="BA915" s="105"/>
      <c r="BB915" s="105"/>
      <c r="BC915" s="105"/>
      <c r="BD915" s="105"/>
    </row>
    <row r="916" spans="1:56" x14ac:dyDescent="0.35">
      <c r="A916" s="105"/>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5"/>
      <c r="AR916" s="105"/>
      <c r="AS916" s="105"/>
      <c r="AT916" s="105"/>
      <c r="AU916" s="105"/>
      <c r="AV916" s="105"/>
      <c r="AW916" s="105"/>
      <c r="AX916" s="105"/>
      <c r="AY916" s="105"/>
      <c r="AZ916" s="105"/>
      <c r="BA916" s="105"/>
      <c r="BB916" s="105"/>
      <c r="BC916" s="105"/>
      <c r="BD916" s="105"/>
    </row>
    <row r="917" spans="1:56" x14ac:dyDescent="0.35">
      <c r="A917" s="105"/>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5"/>
      <c r="AR917" s="105"/>
      <c r="AS917" s="105"/>
      <c r="AT917" s="105"/>
      <c r="AU917" s="105"/>
      <c r="AV917" s="105"/>
      <c r="AW917" s="105"/>
      <c r="AX917" s="105"/>
      <c r="AY917" s="105"/>
      <c r="AZ917" s="105"/>
      <c r="BA917" s="105"/>
      <c r="BB917" s="105"/>
      <c r="BC917" s="105"/>
      <c r="BD917" s="105"/>
    </row>
    <row r="918" spans="1:56" x14ac:dyDescent="0.35">
      <c r="A918" s="105"/>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5"/>
      <c r="AR918" s="105"/>
      <c r="AS918" s="105"/>
      <c r="AT918" s="105"/>
      <c r="AU918" s="105"/>
      <c r="AV918" s="105"/>
      <c r="AW918" s="105"/>
      <c r="AX918" s="105"/>
      <c r="AY918" s="105"/>
      <c r="AZ918" s="105"/>
      <c r="BA918" s="105"/>
      <c r="BB918" s="105"/>
      <c r="BC918" s="105"/>
      <c r="BD918" s="105"/>
    </row>
    <row r="919" spans="1:56" x14ac:dyDescent="0.35">
      <c r="A919" s="105"/>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5"/>
      <c r="AR919" s="105"/>
      <c r="AS919" s="105"/>
      <c r="AT919" s="105"/>
      <c r="AU919" s="105"/>
      <c r="AV919" s="105"/>
      <c r="AW919" s="105"/>
      <c r="AX919" s="105"/>
      <c r="AY919" s="105"/>
      <c r="AZ919" s="105"/>
      <c r="BA919" s="105"/>
      <c r="BB919" s="105"/>
      <c r="BC919" s="105"/>
      <c r="BD919" s="105"/>
    </row>
    <row r="920" spans="1:56" x14ac:dyDescent="0.35">
      <c r="A920" s="105"/>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5"/>
      <c r="AR920" s="105"/>
      <c r="AS920" s="105"/>
      <c r="AT920" s="105"/>
      <c r="AU920" s="105"/>
      <c r="AV920" s="105"/>
      <c r="AW920" s="105"/>
      <c r="AX920" s="105"/>
      <c r="AY920" s="105"/>
      <c r="AZ920" s="105"/>
      <c r="BA920" s="105"/>
      <c r="BB920" s="105"/>
      <c r="BC920" s="105"/>
      <c r="BD920" s="105"/>
    </row>
    <row r="921" spans="1:56" x14ac:dyDescent="0.35">
      <c r="A921" s="105"/>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5"/>
      <c r="AR921" s="105"/>
      <c r="AS921" s="105"/>
      <c r="AT921" s="105"/>
      <c r="AU921" s="105"/>
      <c r="AV921" s="105"/>
      <c r="AW921" s="105"/>
      <c r="AX921" s="105"/>
      <c r="AY921" s="105"/>
      <c r="AZ921" s="105"/>
      <c r="BA921" s="105"/>
      <c r="BB921" s="105"/>
      <c r="BC921" s="105"/>
      <c r="BD921" s="105"/>
    </row>
    <row r="922" spans="1:56" x14ac:dyDescent="0.35">
      <c r="A922" s="105"/>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5"/>
      <c r="AR922" s="105"/>
      <c r="AS922" s="105"/>
      <c r="AT922" s="105"/>
      <c r="AU922" s="105"/>
      <c r="AV922" s="105"/>
      <c r="AW922" s="105"/>
      <c r="AX922" s="105"/>
      <c r="AY922" s="105"/>
      <c r="AZ922" s="105"/>
      <c r="BA922" s="105"/>
      <c r="BB922" s="105"/>
      <c r="BC922" s="105"/>
      <c r="BD922" s="105"/>
    </row>
    <row r="923" spans="1:56" x14ac:dyDescent="0.35">
      <c r="A923" s="105"/>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5"/>
      <c r="AR923" s="105"/>
      <c r="AS923" s="105"/>
      <c r="AT923" s="105"/>
      <c r="AU923" s="105"/>
      <c r="AV923" s="105"/>
      <c r="AW923" s="105"/>
      <c r="AX923" s="105"/>
      <c r="AY923" s="105"/>
      <c r="AZ923" s="105"/>
      <c r="BA923" s="105"/>
      <c r="BB923" s="105"/>
      <c r="BC923" s="105"/>
      <c r="BD923" s="105"/>
    </row>
    <row r="924" spans="1:56" x14ac:dyDescent="0.35">
      <c r="A924" s="105"/>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5"/>
      <c r="AR924" s="105"/>
      <c r="AS924" s="105"/>
      <c r="AT924" s="105"/>
      <c r="AU924" s="105"/>
      <c r="AV924" s="105"/>
      <c r="AW924" s="105"/>
      <c r="AX924" s="105"/>
      <c r="AY924" s="105"/>
      <c r="AZ924" s="105"/>
      <c r="BA924" s="105"/>
      <c r="BB924" s="105"/>
      <c r="BC924" s="105"/>
      <c r="BD924" s="105"/>
    </row>
    <row r="925" spans="1:56" x14ac:dyDescent="0.35">
      <c r="A925" s="105"/>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5"/>
      <c r="AR925" s="105"/>
      <c r="AS925" s="105"/>
      <c r="AT925" s="105"/>
      <c r="AU925" s="105"/>
      <c r="AV925" s="105"/>
      <c r="AW925" s="105"/>
      <c r="AX925" s="105"/>
      <c r="AY925" s="105"/>
      <c r="AZ925" s="105"/>
      <c r="BA925" s="105"/>
      <c r="BB925" s="105"/>
      <c r="BC925" s="105"/>
      <c r="BD925" s="105"/>
    </row>
    <row r="926" spans="1:56" x14ac:dyDescent="0.35">
      <c r="A926" s="105"/>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5"/>
      <c r="AR926" s="105"/>
      <c r="AS926" s="105"/>
      <c r="AT926" s="105"/>
      <c r="AU926" s="105"/>
      <c r="AV926" s="105"/>
      <c r="AW926" s="105"/>
      <c r="AX926" s="105"/>
      <c r="AY926" s="105"/>
      <c r="AZ926" s="105"/>
      <c r="BA926" s="105"/>
      <c r="BB926" s="105"/>
      <c r="BC926" s="105"/>
      <c r="BD926" s="105"/>
    </row>
    <row r="927" spans="1:56" x14ac:dyDescent="0.35">
      <c r="A927" s="105"/>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5"/>
      <c r="AR927" s="105"/>
      <c r="AS927" s="105"/>
      <c r="AT927" s="105"/>
      <c r="AU927" s="105"/>
      <c r="AV927" s="105"/>
      <c r="AW927" s="105"/>
      <c r="AX927" s="105"/>
      <c r="AY927" s="105"/>
      <c r="AZ927" s="105"/>
      <c r="BA927" s="105"/>
      <c r="BB927" s="105"/>
      <c r="BC927" s="105"/>
      <c r="BD927" s="105"/>
    </row>
    <row r="928" spans="1:56" x14ac:dyDescent="0.35">
      <c r="A928" s="105"/>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5"/>
      <c r="AR928" s="105"/>
      <c r="AS928" s="105"/>
      <c r="AT928" s="105"/>
      <c r="AU928" s="105"/>
      <c r="AV928" s="105"/>
      <c r="AW928" s="105"/>
      <c r="AX928" s="105"/>
      <c r="AY928" s="105"/>
      <c r="AZ928" s="105"/>
      <c r="BA928" s="105"/>
      <c r="BB928" s="105"/>
      <c r="BC928" s="105"/>
      <c r="BD928" s="105"/>
    </row>
    <row r="929" spans="1:56" x14ac:dyDescent="0.35">
      <c r="A929" s="105"/>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5"/>
      <c r="AR929" s="105"/>
      <c r="AS929" s="105"/>
      <c r="AT929" s="105"/>
      <c r="AU929" s="105"/>
      <c r="AV929" s="105"/>
      <c r="AW929" s="105"/>
      <c r="AX929" s="105"/>
      <c r="AY929" s="105"/>
      <c r="AZ929" s="105"/>
      <c r="BA929" s="105"/>
      <c r="BB929" s="105"/>
      <c r="BC929" s="105"/>
      <c r="BD929" s="105"/>
    </row>
    <row r="930" spans="1:56" x14ac:dyDescent="0.35">
      <c r="A930" s="105"/>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5"/>
      <c r="AR930" s="105"/>
      <c r="AS930" s="105"/>
      <c r="AT930" s="105"/>
      <c r="AU930" s="105"/>
      <c r="AV930" s="105"/>
      <c r="AW930" s="105"/>
      <c r="AX930" s="105"/>
      <c r="AY930" s="105"/>
      <c r="AZ930" s="105"/>
      <c r="BA930" s="105"/>
      <c r="BB930" s="105"/>
      <c r="BC930" s="105"/>
      <c r="BD930" s="105"/>
    </row>
    <row r="931" spans="1:56" x14ac:dyDescent="0.35">
      <c r="A931" s="105"/>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5"/>
      <c r="AR931" s="105"/>
      <c r="AS931" s="105"/>
      <c r="AT931" s="105"/>
      <c r="AU931" s="105"/>
      <c r="AV931" s="105"/>
      <c r="AW931" s="105"/>
      <c r="AX931" s="105"/>
      <c r="AY931" s="105"/>
      <c r="AZ931" s="105"/>
      <c r="BA931" s="105"/>
      <c r="BB931" s="105"/>
      <c r="BC931" s="105"/>
      <c r="BD931" s="105"/>
    </row>
    <row r="932" spans="1:56" x14ac:dyDescent="0.35">
      <c r="A932" s="105"/>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5"/>
      <c r="AR932" s="105"/>
      <c r="AS932" s="105"/>
      <c r="AT932" s="105"/>
      <c r="AU932" s="105"/>
      <c r="AV932" s="105"/>
      <c r="AW932" s="105"/>
      <c r="AX932" s="105"/>
      <c r="AY932" s="105"/>
      <c r="AZ932" s="105"/>
      <c r="BA932" s="105"/>
      <c r="BB932" s="105"/>
      <c r="BC932" s="105"/>
      <c r="BD932" s="105"/>
    </row>
    <row r="933" spans="1:56" x14ac:dyDescent="0.35">
      <c r="A933" s="105"/>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5"/>
      <c r="AR933" s="105"/>
      <c r="AS933" s="105"/>
      <c r="AT933" s="105"/>
      <c r="AU933" s="105"/>
      <c r="AV933" s="105"/>
      <c r="AW933" s="105"/>
      <c r="AX933" s="105"/>
      <c r="AY933" s="105"/>
      <c r="AZ933" s="105"/>
      <c r="BA933" s="105"/>
      <c r="BB933" s="105"/>
      <c r="BC933" s="105"/>
      <c r="BD933" s="105"/>
    </row>
    <row r="934" spans="1:56" x14ac:dyDescent="0.35">
      <c r="A934" s="105"/>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5"/>
      <c r="AL934" s="105"/>
      <c r="AM934" s="105"/>
      <c r="AN934" s="105"/>
      <c r="AO934" s="105"/>
      <c r="AP934" s="105"/>
      <c r="AQ934" s="105"/>
      <c r="AR934" s="105"/>
      <c r="AS934" s="105"/>
      <c r="AT934" s="105"/>
      <c r="AU934" s="105"/>
      <c r="AV934" s="105"/>
      <c r="AW934" s="105"/>
      <c r="AX934" s="105"/>
      <c r="AY934" s="105"/>
      <c r="AZ934" s="105"/>
      <c r="BA934" s="105"/>
      <c r="BB934" s="105"/>
      <c r="BC934" s="105"/>
      <c r="BD934" s="105"/>
    </row>
    <row r="935" spans="1:56" x14ac:dyDescent="0.35">
      <c r="A935" s="105"/>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5"/>
      <c r="AR935" s="105"/>
      <c r="AS935" s="105"/>
      <c r="AT935" s="105"/>
      <c r="AU935" s="105"/>
      <c r="AV935" s="105"/>
      <c r="AW935" s="105"/>
      <c r="AX935" s="105"/>
      <c r="AY935" s="105"/>
      <c r="AZ935" s="105"/>
      <c r="BA935" s="105"/>
      <c r="BB935" s="105"/>
      <c r="BC935" s="105"/>
      <c r="BD935" s="105"/>
    </row>
    <row r="936" spans="1:56" x14ac:dyDescent="0.35">
      <c r="A936" s="105"/>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5"/>
      <c r="AL936" s="105"/>
      <c r="AM936" s="105"/>
      <c r="AN936" s="105"/>
      <c r="AO936" s="105"/>
      <c r="AP936" s="105"/>
      <c r="AQ936" s="105"/>
      <c r="AR936" s="105"/>
      <c r="AS936" s="105"/>
      <c r="AT936" s="105"/>
      <c r="AU936" s="105"/>
      <c r="AV936" s="105"/>
      <c r="AW936" s="105"/>
      <c r="AX936" s="105"/>
      <c r="AY936" s="105"/>
      <c r="AZ936" s="105"/>
      <c r="BA936" s="105"/>
      <c r="BB936" s="105"/>
      <c r="BC936" s="105"/>
      <c r="BD936" s="105"/>
    </row>
    <row r="937" spans="1:56" x14ac:dyDescent="0.35">
      <c r="A937" s="105"/>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5"/>
      <c r="AR937" s="105"/>
      <c r="AS937" s="105"/>
      <c r="AT937" s="105"/>
      <c r="AU937" s="105"/>
      <c r="AV937" s="105"/>
      <c r="AW937" s="105"/>
      <c r="AX937" s="105"/>
      <c r="AY937" s="105"/>
      <c r="AZ937" s="105"/>
      <c r="BA937" s="105"/>
      <c r="BB937" s="105"/>
      <c r="BC937" s="105"/>
      <c r="BD937" s="105"/>
    </row>
    <row r="938" spans="1:56" x14ac:dyDescent="0.35">
      <c r="A938" s="105"/>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5"/>
      <c r="AR938" s="105"/>
      <c r="AS938" s="105"/>
      <c r="AT938" s="105"/>
      <c r="AU938" s="105"/>
      <c r="AV938" s="105"/>
      <c r="AW938" s="105"/>
      <c r="AX938" s="105"/>
      <c r="AY938" s="105"/>
      <c r="AZ938" s="105"/>
      <c r="BA938" s="105"/>
      <c r="BB938" s="105"/>
      <c r="BC938" s="105"/>
      <c r="BD938" s="105"/>
    </row>
    <row r="939" spans="1:56" x14ac:dyDescent="0.35">
      <c r="A939" s="105"/>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5"/>
      <c r="AR939" s="105"/>
      <c r="AS939" s="105"/>
      <c r="AT939" s="105"/>
      <c r="AU939" s="105"/>
      <c r="AV939" s="105"/>
      <c r="AW939" s="105"/>
      <c r="AX939" s="105"/>
      <c r="AY939" s="105"/>
      <c r="AZ939" s="105"/>
      <c r="BA939" s="105"/>
      <c r="BB939" s="105"/>
      <c r="BC939" s="105"/>
      <c r="BD939" s="105"/>
    </row>
    <row r="940" spans="1:56" x14ac:dyDescent="0.35">
      <c r="A940" s="105"/>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5"/>
      <c r="AR940" s="105"/>
      <c r="AS940" s="105"/>
      <c r="AT940" s="105"/>
      <c r="AU940" s="105"/>
      <c r="AV940" s="105"/>
      <c r="AW940" s="105"/>
      <c r="AX940" s="105"/>
      <c r="AY940" s="105"/>
      <c r="AZ940" s="105"/>
      <c r="BA940" s="105"/>
      <c r="BB940" s="105"/>
      <c r="BC940" s="105"/>
      <c r="BD940" s="105"/>
    </row>
    <row r="941" spans="1:56" x14ac:dyDescent="0.35">
      <c r="A941" s="105"/>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5"/>
      <c r="AR941" s="105"/>
      <c r="AS941" s="105"/>
      <c r="AT941" s="105"/>
      <c r="AU941" s="105"/>
      <c r="AV941" s="105"/>
      <c r="AW941" s="105"/>
      <c r="AX941" s="105"/>
      <c r="AY941" s="105"/>
      <c r="AZ941" s="105"/>
      <c r="BA941" s="105"/>
      <c r="BB941" s="105"/>
      <c r="BC941" s="105"/>
      <c r="BD941" s="105"/>
    </row>
    <row r="942" spans="1:56" x14ac:dyDescent="0.35">
      <c r="A942" s="105"/>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5"/>
      <c r="AL942" s="105"/>
      <c r="AM942" s="105"/>
      <c r="AN942" s="105"/>
      <c r="AO942" s="105"/>
      <c r="AP942" s="105"/>
      <c r="AQ942" s="105"/>
      <c r="AR942" s="105"/>
      <c r="AS942" s="105"/>
      <c r="AT942" s="105"/>
      <c r="AU942" s="105"/>
      <c r="AV942" s="105"/>
      <c r="AW942" s="105"/>
      <c r="AX942" s="105"/>
      <c r="AY942" s="105"/>
      <c r="AZ942" s="105"/>
      <c r="BA942" s="105"/>
      <c r="BB942" s="105"/>
      <c r="BC942" s="105"/>
      <c r="BD942" s="105"/>
    </row>
    <row r="943" spans="1:56" x14ac:dyDescent="0.35">
      <c r="A943" s="105"/>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5"/>
      <c r="AR943" s="105"/>
      <c r="AS943" s="105"/>
      <c r="AT943" s="105"/>
      <c r="AU943" s="105"/>
      <c r="AV943" s="105"/>
      <c r="AW943" s="105"/>
      <c r="AX943" s="105"/>
      <c r="AY943" s="105"/>
      <c r="AZ943" s="105"/>
      <c r="BA943" s="105"/>
      <c r="BB943" s="105"/>
      <c r="BC943" s="105"/>
      <c r="BD943" s="105"/>
    </row>
    <row r="944" spans="1:56" x14ac:dyDescent="0.35">
      <c r="A944" s="105"/>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5"/>
      <c r="AL944" s="105"/>
      <c r="AM944" s="105"/>
      <c r="AN944" s="105"/>
      <c r="AO944" s="105"/>
      <c r="AP944" s="105"/>
      <c r="AQ944" s="105"/>
      <c r="AR944" s="105"/>
      <c r="AS944" s="105"/>
      <c r="AT944" s="105"/>
      <c r="AU944" s="105"/>
      <c r="AV944" s="105"/>
      <c r="AW944" s="105"/>
      <c r="AX944" s="105"/>
      <c r="AY944" s="105"/>
      <c r="AZ944" s="105"/>
      <c r="BA944" s="105"/>
      <c r="BB944" s="105"/>
      <c r="BC944" s="105"/>
      <c r="BD944" s="105"/>
    </row>
    <row r="945" spans="1:56" x14ac:dyDescent="0.35">
      <c r="A945" s="105"/>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5"/>
      <c r="AR945" s="105"/>
      <c r="AS945" s="105"/>
      <c r="AT945" s="105"/>
      <c r="AU945" s="105"/>
      <c r="AV945" s="105"/>
      <c r="AW945" s="105"/>
      <c r="AX945" s="105"/>
      <c r="AY945" s="105"/>
      <c r="AZ945" s="105"/>
      <c r="BA945" s="105"/>
      <c r="BB945" s="105"/>
      <c r="BC945" s="105"/>
      <c r="BD945" s="105"/>
    </row>
    <row r="946" spans="1:56" x14ac:dyDescent="0.35">
      <c r="A946" s="105"/>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5"/>
      <c r="AR946" s="105"/>
      <c r="AS946" s="105"/>
      <c r="AT946" s="105"/>
      <c r="AU946" s="105"/>
      <c r="AV946" s="105"/>
      <c r="AW946" s="105"/>
      <c r="AX946" s="105"/>
      <c r="AY946" s="105"/>
      <c r="AZ946" s="105"/>
      <c r="BA946" s="105"/>
      <c r="BB946" s="105"/>
      <c r="BC946" s="105"/>
      <c r="BD946" s="105"/>
    </row>
    <row r="947" spans="1:56" x14ac:dyDescent="0.35">
      <c r="A947" s="105"/>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5"/>
      <c r="AR947" s="105"/>
      <c r="AS947" s="105"/>
      <c r="AT947" s="105"/>
      <c r="AU947" s="105"/>
      <c r="AV947" s="105"/>
      <c r="AW947" s="105"/>
      <c r="AX947" s="105"/>
      <c r="AY947" s="105"/>
      <c r="AZ947" s="105"/>
      <c r="BA947" s="105"/>
      <c r="BB947" s="105"/>
      <c r="BC947" s="105"/>
      <c r="BD947" s="105"/>
    </row>
    <row r="948" spans="1:56" x14ac:dyDescent="0.35">
      <c r="A948" s="105"/>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c r="AR948" s="105"/>
      <c r="AS948" s="105"/>
      <c r="AT948" s="105"/>
      <c r="AU948" s="105"/>
      <c r="AV948" s="105"/>
      <c r="AW948" s="105"/>
      <c r="AX948" s="105"/>
      <c r="AY948" s="105"/>
      <c r="AZ948" s="105"/>
      <c r="BA948" s="105"/>
      <c r="BB948" s="105"/>
      <c r="BC948" s="105"/>
      <c r="BD948" s="105"/>
    </row>
    <row r="949" spans="1:56" x14ac:dyDescent="0.35">
      <c r="A949" s="105"/>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5"/>
      <c r="AR949" s="105"/>
      <c r="AS949" s="105"/>
      <c r="AT949" s="105"/>
      <c r="AU949" s="105"/>
      <c r="AV949" s="105"/>
      <c r="AW949" s="105"/>
      <c r="AX949" s="105"/>
      <c r="AY949" s="105"/>
      <c r="AZ949" s="105"/>
      <c r="BA949" s="105"/>
      <c r="BB949" s="105"/>
      <c r="BC949" s="105"/>
      <c r="BD949" s="105"/>
    </row>
    <row r="950" spans="1:56" x14ac:dyDescent="0.35">
      <c r="A950" s="105"/>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5"/>
      <c r="AR950" s="105"/>
      <c r="AS950" s="105"/>
      <c r="AT950" s="105"/>
      <c r="AU950" s="105"/>
      <c r="AV950" s="105"/>
      <c r="AW950" s="105"/>
      <c r="AX950" s="105"/>
      <c r="AY950" s="105"/>
      <c r="AZ950" s="105"/>
      <c r="BA950" s="105"/>
      <c r="BB950" s="105"/>
      <c r="BC950" s="105"/>
      <c r="BD950" s="105"/>
    </row>
    <row r="951" spans="1:56" x14ac:dyDescent="0.35">
      <c r="A951" s="105"/>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5"/>
      <c r="AR951" s="105"/>
      <c r="AS951" s="105"/>
      <c r="AT951" s="105"/>
      <c r="AU951" s="105"/>
      <c r="AV951" s="105"/>
      <c r="AW951" s="105"/>
      <c r="AX951" s="105"/>
      <c r="AY951" s="105"/>
      <c r="AZ951" s="105"/>
      <c r="BA951" s="105"/>
      <c r="BB951" s="105"/>
      <c r="BC951" s="105"/>
      <c r="BD951" s="105"/>
    </row>
    <row r="952" spans="1:56" x14ac:dyDescent="0.35">
      <c r="A952" s="105"/>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5"/>
      <c r="AR952" s="105"/>
      <c r="AS952" s="105"/>
      <c r="AT952" s="105"/>
      <c r="AU952" s="105"/>
      <c r="AV952" s="105"/>
      <c r="AW952" s="105"/>
      <c r="AX952" s="105"/>
      <c r="AY952" s="105"/>
      <c r="AZ952" s="105"/>
      <c r="BA952" s="105"/>
      <c r="BB952" s="105"/>
      <c r="BC952" s="105"/>
      <c r="BD952" s="105"/>
    </row>
    <row r="953" spans="1:56" x14ac:dyDescent="0.35">
      <c r="A953" s="105"/>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5"/>
      <c r="AR953" s="105"/>
      <c r="AS953" s="105"/>
      <c r="AT953" s="105"/>
      <c r="AU953" s="105"/>
      <c r="AV953" s="105"/>
      <c r="AW953" s="105"/>
      <c r="AX953" s="105"/>
      <c r="AY953" s="105"/>
      <c r="AZ953" s="105"/>
      <c r="BA953" s="105"/>
      <c r="BB953" s="105"/>
      <c r="BC953" s="105"/>
      <c r="BD953" s="105"/>
    </row>
    <row r="954" spans="1:56" x14ac:dyDescent="0.35">
      <c r="A954" s="105"/>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5"/>
      <c r="AR954" s="105"/>
      <c r="AS954" s="105"/>
      <c r="AT954" s="105"/>
      <c r="AU954" s="105"/>
      <c r="AV954" s="105"/>
      <c r="AW954" s="105"/>
      <c r="AX954" s="105"/>
      <c r="AY954" s="105"/>
      <c r="AZ954" s="105"/>
      <c r="BA954" s="105"/>
      <c r="BB954" s="105"/>
      <c r="BC954" s="105"/>
      <c r="BD954" s="105"/>
    </row>
    <row r="955" spans="1:56" x14ac:dyDescent="0.35">
      <c r="A955" s="105"/>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5"/>
      <c r="AR955" s="105"/>
      <c r="AS955" s="105"/>
      <c r="AT955" s="105"/>
      <c r="AU955" s="105"/>
      <c r="AV955" s="105"/>
      <c r="AW955" s="105"/>
      <c r="AX955" s="105"/>
      <c r="AY955" s="105"/>
      <c r="AZ955" s="105"/>
      <c r="BA955" s="105"/>
      <c r="BB955" s="105"/>
      <c r="BC955" s="105"/>
      <c r="BD955" s="105"/>
    </row>
    <row r="956" spans="1:56" x14ac:dyDescent="0.35">
      <c r="A956" s="105"/>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5"/>
      <c r="AR956" s="105"/>
      <c r="AS956" s="105"/>
      <c r="AT956" s="105"/>
      <c r="AU956" s="105"/>
      <c r="AV956" s="105"/>
      <c r="AW956" s="105"/>
      <c r="AX956" s="105"/>
      <c r="AY956" s="105"/>
      <c r="AZ956" s="105"/>
      <c r="BA956" s="105"/>
      <c r="BB956" s="105"/>
      <c r="BC956" s="105"/>
      <c r="BD956" s="105"/>
    </row>
    <row r="957" spans="1:56" x14ac:dyDescent="0.35">
      <c r="A957" s="105"/>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5"/>
      <c r="AR957" s="105"/>
      <c r="AS957" s="105"/>
      <c r="AT957" s="105"/>
      <c r="AU957" s="105"/>
      <c r="AV957" s="105"/>
      <c r="AW957" s="105"/>
      <c r="AX957" s="105"/>
      <c r="AY957" s="105"/>
      <c r="AZ957" s="105"/>
      <c r="BA957" s="105"/>
      <c r="BB957" s="105"/>
      <c r="BC957" s="105"/>
      <c r="BD957" s="105"/>
    </row>
    <row r="958" spans="1:56" x14ac:dyDescent="0.35">
      <c r="A958" s="105"/>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5"/>
      <c r="AR958" s="105"/>
      <c r="AS958" s="105"/>
      <c r="AT958" s="105"/>
      <c r="AU958" s="105"/>
      <c r="AV958" s="105"/>
      <c r="AW958" s="105"/>
      <c r="AX958" s="105"/>
      <c r="AY958" s="105"/>
      <c r="AZ958" s="105"/>
      <c r="BA958" s="105"/>
      <c r="BB958" s="105"/>
      <c r="BC958" s="105"/>
      <c r="BD958" s="105"/>
    </row>
    <row r="959" spans="1:56" x14ac:dyDescent="0.35">
      <c r="A959" s="105"/>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5"/>
      <c r="AR959" s="105"/>
      <c r="AS959" s="105"/>
      <c r="AT959" s="105"/>
      <c r="AU959" s="105"/>
      <c r="AV959" s="105"/>
      <c r="AW959" s="105"/>
      <c r="AX959" s="105"/>
      <c r="AY959" s="105"/>
      <c r="AZ959" s="105"/>
      <c r="BA959" s="105"/>
      <c r="BB959" s="105"/>
      <c r="BC959" s="105"/>
      <c r="BD959" s="105"/>
    </row>
    <row r="960" spans="1:56" x14ac:dyDescent="0.35">
      <c r="A960" s="105"/>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5"/>
      <c r="AR960" s="105"/>
      <c r="AS960" s="105"/>
      <c r="AT960" s="105"/>
      <c r="AU960" s="105"/>
      <c r="AV960" s="105"/>
      <c r="AW960" s="105"/>
      <c r="AX960" s="105"/>
      <c r="AY960" s="105"/>
      <c r="AZ960" s="105"/>
      <c r="BA960" s="105"/>
      <c r="BB960" s="105"/>
      <c r="BC960" s="105"/>
      <c r="BD960" s="105"/>
    </row>
    <row r="961" spans="1:56" x14ac:dyDescent="0.35">
      <c r="A961" s="105"/>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5"/>
      <c r="AR961" s="105"/>
      <c r="AS961" s="105"/>
      <c r="AT961" s="105"/>
      <c r="AU961" s="105"/>
      <c r="AV961" s="105"/>
      <c r="AW961" s="105"/>
      <c r="AX961" s="105"/>
      <c r="AY961" s="105"/>
      <c r="AZ961" s="105"/>
      <c r="BA961" s="105"/>
      <c r="BB961" s="105"/>
      <c r="BC961" s="105"/>
      <c r="BD961" s="105"/>
    </row>
    <row r="962" spans="1:56" x14ac:dyDescent="0.35">
      <c r="A962" s="105"/>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5"/>
      <c r="AR962" s="105"/>
      <c r="AS962" s="105"/>
      <c r="AT962" s="105"/>
      <c r="AU962" s="105"/>
      <c r="AV962" s="105"/>
      <c r="AW962" s="105"/>
      <c r="AX962" s="105"/>
      <c r="AY962" s="105"/>
      <c r="AZ962" s="105"/>
      <c r="BA962" s="105"/>
      <c r="BB962" s="105"/>
      <c r="BC962" s="105"/>
      <c r="BD962" s="105"/>
    </row>
    <row r="963" spans="1:56" x14ac:dyDescent="0.35">
      <c r="A963" s="105"/>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5"/>
      <c r="AR963" s="105"/>
      <c r="AS963" s="105"/>
      <c r="AT963" s="105"/>
      <c r="AU963" s="105"/>
      <c r="AV963" s="105"/>
      <c r="AW963" s="105"/>
      <c r="AX963" s="105"/>
      <c r="AY963" s="105"/>
      <c r="AZ963" s="105"/>
      <c r="BA963" s="105"/>
      <c r="BB963" s="105"/>
      <c r="BC963" s="105"/>
      <c r="BD963" s="105"/>
    </row>
    <row r="964" spans="1:56" x14ac:dyDescent="0.35">
      <c r="A964" s="105"/>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5"/>
      <c r="AR964" s="105"/>
      <c r="AS964" s="105"/>
      <c r="AT964" s="105"/>
      <c r="AU964" s="105"/>
      <c r="AV964" s="105"/>
      <c r="AW964" s="105"/>
      <c r="AX964" s="105"/>
      <c r="AY964" s="105"/>
      <c r="AZ964" s="105"/>
      <c r="BA964" s="105"/>
      <c r="BB964" s="105"/>
      <c r="BC964" s="105"/>
      <c r="BD964" s="105"/>
    </row>
    <row r="965" spans="1:56" x14ac:dyDescent="0.35">
      <c r="A965" s="105"/>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5"/>
      <c r="AR965" s="105"/>
      <c r="AS965" s="105"/>
      <c r="AT965" s="105"/>
      <c r="AU965" s="105"/>
      <c r="AV965" s="105"/>
      <c r="AW965" s="105"/>
      <c r="AX965" s="105"/>
      <c r="AY965" s="105"/>
      <c r="AZ965" s="105"/>
      <c r="BA965" s="105"/>
      <c r="BB965" s="105"/>
      <c r="BC965" s="105"/>
      <c r="BD965" s="105"/>
    </row>
    <row r="966" spans="1:56" x14ac:dyDescent="0.35">
      <c r="A966" s="105"/>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5"/>
      <c r="AR966" s="105"/>
      <c r="AS966" s="105"/>
      <c r="AT966" s="105"/>
      <c r="AU966" s="105"/>
      <c r="AV966" s="105"/>
      <c r="AW966" s="105"/>
      <c r="AX966" s="105"/>
      <c r="AY966" s="105"/>
      <c r="AZ966" s="105"/>
      <c r="BA966" s="105"/>
      <c r="BB966" s="105"/>
      <c r="BC966" s="105"/>
      <c r="BD966" s="105"/>
    </row>
    <row r="967" spans="1:56" x14ac:dyDescent="0.35">
      <c r="A967" s="105"/>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5"/>
      <c r="AR967" s="105"/>
      <c r="AS967" s="105"/>
      <c r="AT967" s="105"/>
      <c r="AU967" s="105"/>
      <c r="AV967" s="105"/>
      <c r="AW967" s="105"/>
      <c r="AX967" s="105"/>
      <c r="AY967" s="105"/>
      <c r="AZ967" s="105"/>
      <c r="BA967" s="105"/>
      <c r="BB967" s="105"/>
      <c r="BC967" s="105"/>
      <c r="BD967" s="105"/>
    </row>
    <row r="968" spans="1:56" x14ac:dyDescent="0.35">
      <c r="A968" s="105"/>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c r="AR968" s="105"/>
      <c r="AS968" s="105"/>
      <c r="AT968" s="105"/>
      <c r="AU968" s="105"/>
      <c r="AV968" s="105"/>
      <c r="AW968" s="105"/>
      <c r="AX968" s="105"/>
      <c r="AY968" s="105"/>
      <c r="AZ968" s="105"/>
      <c r="BA968" s="105"/>
      <c r="BB968" s="105"/>
      <c r="BC968" s="105"/>
      <c r="BD968" s="105"/>
    </row>
    <row r="969" spans="1:56" x14ac:dyDescent="0.35">
      <c r="A969" s="105"/>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5"/>
      <c r="AR969" s="105"/>
      <c r="AS969" s="105"/>
      <c r="AT969" s="105"/>
      <c r="AU969" s="105"/>
      <c r="AV969" s="105"/>
      <c r="AW969" s="105"/>
      <c r="AX969" s="105"/>
      <c r="AY969" s="105"/>
      <c r="AZ969" s="105"/>
      <c r="BA969" s="105"/>
      <c r="BB969" s="105"/>
      <c r="BC969" s="105"/>
      <c r="BD969" s="105"/>
    </row>
    <row r="970" spans="1:56" x14ac:dyDescent="0.35">
      <c r="A970" s="105"/>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5"/>
      <c r="AR970" s="105"/>
      <c r="AS970" s="105"/>
      <c r="AT970" s="105"/>
      <c r="AU970" s="105"/>
      <c r="AV970" s="105"/>
      <c r="AW970" s="105"/>
      <c r="AX970" s="105"/>
      <c r="AY970" s="105"/>
      <c r="AZ970" s="105"/>
      <c r="BA970" s="105"/>
      <c r="BB970" s="105"/>
      <c r="BC970" s="105"/>
      <c r="BD970" s="105"/>
    </row>
    <row r="971" spans="1:56" x14ac:dyDescent="0.35">
      <c r="A971" s="105"/>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5"/>
      <c r="AR971" s="105"/>
      <c r="AS971" s="105"/>
      <c r="AT971" s="105"/>
      <c r="AU971" s="105"/>
      <c r="AV971" s="105"/>
      <c r="AW971" s="105"/>
      <c r="AX971" s="105"/>
      <c r="AY971" s="105"/>
      <c r="AZ971" s="105"/>
      <c r="BA971" s="105"/>
      <c r="BB971" s="105"/>
      <c r="BC971" s="105"/>
      <c r="BD971" s="105"/>
    </row>
    <row r="972" spans="1:56" x14ac:dyDescent="0.35">
      <c r="A972" s="105"/>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5"/>
      <c r="AR972" s="105"/>
      <c r="AS972" s="105"/>
      <c r="AT972" s="105"/>
      <c r="AU972" s="105"/>
      <c r="AV972" s="105"/>
      <c r="AW972" s="105"/>
      <c r="AX972" s="105"/>
      <c r="AY972" s="105"/>
      <c r="AZ972" s="105"/>
      <c r="BA972" s="105"/>
      <c r="BB972" s="105"/>
      <c r="BC972" s="105"/>
      <c r="BD972" s="105"/>
    </row>
    <row r="973" spans="1:56" x14ac:dyDescent="0.35">
      <c r="A973" s="105"/>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5"/>
      <c r="AR973" s="105"/>
      <c r="AS973" s="105"/>
      <c r="AT973" s="105"/>
      <c r="AU973" s="105"/>
      <c r="AV973" s="105"/>
      <c r="AW973" s="105"/>
      <c r="AX973" s="105"/>
      <c r="AY973" s="105"/>
      <c r="AZ973" s="105"/>
      <c r="BA973" s="105"/>
      <c r="BB973" s="105"/>
      <c r="BC973" s="105"/>
      <c r="BD973" s="105"/>
    </row>
    <row r="974" spans="1:56" x14ac:dyDescent="0.35">
      <c r="A974" s="105"/>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5"/>
      <c r="AR974" s="105"/>
      <c r="AS974" s="105"/>
      <c r="AT974" s="105"/>
      <c r="AU974" s="105"/>
      <c r="AV974" s="105"/>
      <c r="AW974" s="105"/>
      <c r="AX974" s="105"/>
      <c r="AY974" s="105"/>
      <c r="AZ974" s="105"/>
      <c r="BA974" s="105"/>
      <c r="BB974" s="105"/>
      <c r="BC974" s="105"/>
      <c r="BD974" s="105"/>
    </row>
    <row r="975" spans="1:56" x14ac:dyDescent="0.35">
      <c r="A975" s="105"/>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5"/>
      <c r="AR975" s="105"/>
      <c r="AS975" s="105"/>
      <c r="AT975" s="105"/>
      <c r="AU975" s="105"/>
      <c r="AV975" s="105"/>
      <c r="AW975" s="105"/>
      <c r="AX975" s="105"/>
      <c r="AY975" s="105"/>
      <c r="AZ975" s="105"/>
      <c r="BA975" s="105"/>
      <c r="BB975" s="105"/>
      <c r="BC975" s="105"/>
      <c r="BD975" s="105"/>
    </row>
    <row r="976" spans="1:56" x14ac:dyDescent="0.35">
      <c r="A976" s="105"/>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5"/>
      <c r="AR976" s="105"/>
      <c r="AS976" s="105"/>
      <c r="AT976" s="105"/>
      <c r="AU976" s="105"/>
      <c r="AV976" s="105"/>
      <c r="AW976" s="105"/>
      <c r="AX976" s="105"/>
      <c r="AY976" s="105"/>
      <c r="AZ976" s="105"/>
      <c r="BA976" s="105"/>
      <c r="BB976" s="105"/>
      <c r="BC976" s="105"/>
      <c r="BD976" s="105"/>
    </row>
    <row r="977" spans="1:56" x14ac:dyDescent="0.35">
      <c r="A977" s="105"/>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5"/>
      <c r="AR977" s="105"/>
      <c r="AS977" s="105"/>
      <c r="AT977" s="105"/>
      <c r="AU977" s="105"/>
      <c r="AV977" s="105"/>
      <c r="AW977" s="105"/>
      <c r="AX977" s="105"/>
      <c r="AY977" s="105"/>
      <c r="AZ977" s="105"/>
      <c r="BA977" s="105"/>
      <c r="BB977" s="105"/>
      <c r="BC977" s="105"/>
      <c r="BD977" s="105"/>
    </row>
    <row r="978" spans="1:56" x14ac:dyDescent="0.35">
      <c r="A978" s="105"/>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5"/>
      <c r="AR978" s="105"/>
      <c r="AS978" s="105"/>
      <c r="AT978" s="105"/>
      <c r="AU978" s="105"/>
      <c r="AV978" s="105"/>
      <c r="AW978" s="105"/>
      <c r="AX978" s="105"/>
      <c r="AY978" s="105"/>
      <c r="AZ978" s="105"/>
      <c r="BA978" s="105"/>
      <c r="BB978" s="105"/>
      <c r="BC978" s="105"/>
      <c r="BD978" s="105"/>
    </row>
    <row r="979" spans="1:56" x14ac:dyDescent="0.35">
      <c r="A979" s="105"/>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5"/>
      <c r="AR979" s="105"/>
      <c r="AS979" s="105"/>
      <c r="AT979" s="105"/>
      <c r="AU979" s="105"/>
      <c r="AV979" s="105"/>
      <c r="AW979" s="105"/>
      <c r="AX979" s="105"/>
      <c r="AY979" s="105"/>
      <c r="AZ979" s="105"/>
      <c r="BA979" s="105"/>
      <c r="BB979" s="105"/>
      <c r="BC979" s="105"/>
      <c r="BD979" s="105"/>
    </row>
    <row r="980" spans="1:56" x14ac:dyDescent="0.35">
      <c r="A980" s="105"/>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5"/>
      <c r="AR980" s="105"/>
      <c r="AS980" s="105"/>
      <c r="AT980" s="105"/>
      <c r="AU980" s="105"/>
      <c r="AV980" s="105"/>
      <c r="AW980" s="105"/>
      <c r="AX980" s="105"/>
      <c r="AY980" s="105"/>
      <c r="AZ980" s="105"/>
      <c r="BA980" s="105"/>
      <c r="BB980" s="105"/>
      <c r="BC980" s="105"/>
      <c r="BD980" s="105"/>
    </row>
    <row r="981" spans="1:56" x14ac:dyDescent="0.35">
      <c r="A981" s="105"/>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5"/>
      <c r="AR981" s="105"/>
      <c r="AS981" s="105"/>
      <c r="AT981" s="105"/>
      <c r="AU981" s="105"/>
      <c r="AV981" s="105"/>
      <c r="AW981" s="105"/>
      <c r="AX981" s="105"/>
      <c r="AY981" s="105"/>
      <c r="AZ981" s="105"/>
      <c r="BA981" s="105"/>
      <c r="BB981" s="105"/>
      <c r="BC981" s="105"/>
      <c r="BD981" s="105"/>
    </row>
    <row r="982" spans="1:56" x14ac:dyDescent="0.35">
      <c r="A982" s="105"/>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5"/>
      <c r="AR982" s="105"/>
      <c r="AS982" s="105"/>
      <c r="AT982" s="105"/>
      <c r="AU982" s="105"/>
      <c r="AV982" s="105"/>
      <c r="AW982" s="105"/>
      <c r="AX982" s="105"/>
      <c r="AY982" s="105"/>
      <c r="AZ982" s="105"/>
      <c r="BA982" s="105"/>
      <c r="BB982" s="105"/>
      <c r="BC982" s="105"/>
      <c r="BD982" s="105"/>
    </row>
    <row r="983" spans="1:56" x14ac:dyDescent="0.35">
      <c r="A983" s="105"/>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5"/>
      <c r="AR983" s="105"/>
      <c r="AS983" s="105"/>
      <c r="AT983" s="105"/>
      <c r="AU983" s="105"/>
      <c r="AV983" s="105"/>
      <c r="AW983" s="105"/>
      <c r="AX983" s="105"/>
      <c r="AY983" s="105"/>
      <c r="AZ983" s="105"/>
      <c r="BA983" s="105"/>
      <c r="BB983" s="105"/>
      <c r="BC983" s="105"/>
      <c r="BD983" s="105"/>
    </row>
    <row r="984" spans="1:56" x14ac:dyDescent="0.35">
      <c r="A984" s="105"/>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5"/>
      <c r="AR984" s="105"/>
      <c r="AS984" s="105"/>
      <c r="AT984" s="105"/>
      <c r="AU984" s="105"/>
      <c r="AV984" s="105"/>
      <c r="AW984" s="105"/>
      <c r="AX984" s="105"/>
      <c r="AY984" s="105"/>
      <c r="AZ984" s="105"/>
      <c r="BA984" s="105"/>
      <c r="BB984" s="105"/>
      <c r="BC984" s="105"/>
      <c r="BD984" s="105"/>
    </row>
    <row r="985" spans="1:56" x14ac:dyDescent="0.35">
      <c r="A985" s="105"/>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5"/>
      <c r="AR985" s="105"/>
      <c r="AS985" s="105"/>
      <c r="AT985" s="105"/>
      <c r="AU985" s="105"/>
      <c r="AV985" s="105"/>
      <c r="AW985" s="105"/>
      <c r="AX985" s="105"/>
      <c r="AY985" s="105"/>
      <c r="AZ985" s="105"/>
      <c r="BA985" s="105"/>
      <c r="BB985" s="105"/>
      <c r="BC985" s="105"/>
      <c r="BD985" s="105"/>
    </row>
    <row r="986" spans="1:56" x14ac:dyDescent="0.35">
      <c r="A986" s="105"/>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5"/>
      <c r="AR986" s="105"/>
      <c r="AS986" s="105"/>
      <c r="AT986" s="105"/>
      <c r="AU986" s="105"/>
      <c r="AV986" s="105"/>
      <c r="AW986" s="105"/>
      <c r="AX986" s="105"/>
      <c r="AY986" s="105"/>
      <c r="AZ986" s="105"/>
      <c r="BA986" s="105"/>
      <c r="BB986" s="105"/>
      <c r="BC986" s="105"/>
      <c r="BD986" s="105"/>
    </row>
    <row r="987" spans="1:56" x14ac:dyDescent="0.35">
      <c r="A987" s="105"/>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5"/>
      <c r="AR987" s="105"/>
      <c r="AS987" s="105"/>
      <c r="AT987" s="105"/>
      <c r="AU987" s="105"/>
      <c r="AV987" s="105"/>
      <c r="AW987" s="105"/>
      <c r="AX987" s="105"/>
      <c r="AY987" s="105"/>
      <c r="AZ987" s="105"/>
      <c r="BA987" s="105"/>
      <c r="BB987" s="105"/>
      <c r="BC987" s="105"/>
      <c r="BD987" s="105"/>
    </row>
    <row r="988" spans="1:56" x14ac:dyDescent="0.35">
      <c r="A988" s="105"/>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5"/>
      <c r="AR988" s="105"/>
      <c r="AS988" s="105"/>
      <c r="AT988" s="105"/>
      <c r="AU988" s="105"/>
      <c r="AV988" s="105"/>
      <c r="AW988" s="105"/>
      <c r="AX988" s="105"/>
      <c r="AY988" s="105"/>
      <c r="AZ988" s="105"/>
      <c r="BA988" s="105"/>
      <c r="BB988" s="105"/>
      <c r="BC988" s="105"/>
      <c r="BD988" s="105"/>
    </row>
    <row r="989" spans="1:56" x14ac:dyDescent="0.35">
      <c r="A989" s="105"/>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5"/>
      <c r="AR989" s="105"/>
      <c r="AS989" s="105"/>
      <c r="AT989" s="105"/>
      <c r="AU989" s="105"/>
      <c r="AV989" s="105"/>
      <c r="AW989" s="105"/>
      <c r="AX989" s="105"/>
      <c r="AY989" s="105"/>
      <c r="AZ989" s="105"/>
      <c r="BA989" s="105"/>
      <c r="BB989" s="105"/>
      <c r="BC989" s="105"/>
      <c r="BD989" s="105"/>
    </row>
    <row r="990" spans="1:56" x14ac:dyDescent="0.35">
      <c r="A990" s="105"/>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5"/>
      <c r="AL990" s="105"/>
      <c r="AM990" s="105"/>
      <c r="AN990" s="105"/>
      <c r="AO990" s="105"/>
      <c r="AP990" s="105"/>
      <c r="AQ990" s="105"/>
      <c r="AR990" s="105"/>
      <c r="AS990" s="105"/>
      <c r="AT990" s="105"/>
      <c r="AU990" s="105"/>
      <c r="AV990" s="105"/>
      <c r="AW990" s="105"/>
      <c r="AX990" s="105"/>
      <c r="AY990" s="105"/>
      <c r="AZ990" s="105"/>
      <c r="BA990" s="105"/>
      <c r="BB990" s="105"/>
      <c r="BC990" s="105"/>
      <c r="BD990" s="105"/>
    </row>
    <row r="991" spans="1:56" x14ac:dyDescent="0.35">
      <c r="A991" s="105"/>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c r="AA991" s="105"/>
      <c r="AB991" s="105"/>
      <c r="AC991" s="105"/>
      <c r="AD991" s="105"/>
      <c r="AE991" s="105"/>
      <c r="AF991" s="105"/>
      <c r="AG991" s="105"/>
      <c r="AH991" s="105"/>
      <c r="AI991" s="105"/>
      <c r="AJ991" s="105"/>
      <c r="AK991" s="105"/>
      <c r="AL991" s="105"/>
      <c r="AM991" s="105"/>
      <c r="AN991" s="105"/>
      <c r="AO991" s="105"/>
      <c r="AP991" s="105"/>
      <c r="AQ991" s="105"/>
      <c r="AR991" s="105"/>
      <c r="AS991" s="105"/>
      <c r="AT991" s="105"/>
      <c r="AU991" s="105"/>
      <c r="AV991" s="105"/>
      <c r="AW991" s="105"/>
      <c r="AX991" s="105"/>
      <c r="AY991" s="105"/>
      <c r="AZ991" s="105"/>
      <c r="BA991" s="105"/>
      <c r="BB991" s="105"/>
      <c r="BC991" s="105"/>
      <c r="BD991" s="105"/>
    </row>
    <row r="992" spans="1:56" x14ac:dyDescent="0.35">
      <c r="A992" s="105"/>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c r="AA992" s="105"/>
      <c r="AB992" s="105"/>
      <c r="AC992" s="105"/>
      <c r="AD992" s="105"/>
      <c r="AE992" s="105"/>
      <c r="AF992" s="105"/>
      <c r="AG992" s="105"/>
      <c r="AH992" s="105"/>
      <c r="AI992" s="105"/>
      <c r="AJ992" s="105"/>
      <c r="AK992" s="105"/>
      <c r="AL992" s="105"/>
      <c r="AM992" s="105"/>
      <c r="AN992" s="105"/>
      <c r="AO992" s="105"/>
      <c r="AP992" s="105"/>
      <c r="AQ992" s="105"/>
      <c r="AR992" s="105"/>
      <c r="AS992" s="105"/>
      <c r="AT992" s="105"/>
      <c r="AU992" s="105"/>
      <c r="AV992" s="105"/>
      <c r="AW992" s="105"/>
      <c r="AX992" s="105"/>
      <c r="AY992" s="105"/>
      <c r="AZ992" s="105"/>
      <c r="BA992" s="105"/>
      <c r="BB992" s="105"/>
      <c r="BC992" s="105"/>
      <c r="BD992" s="105"/>
    </row>
    <row r="993" spans="1:56" x14ac:dyDescent="0.35">
      <c r="A993" s="105"/>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5"/>
      <c r="AR993" s="105"/>
      <c r="AS993" s="105"/>
      <c r="AT993" s="105"/>
      <c r="AU993" s="105"/>
      <c r="AV993" s="105"/>
      <c r="AW993" s="105"/>
      <c r="AX993" s="105"/>
      <c r="AY993" s="105"/>
      <c r="AZ993" s="105"/>
      <c r="BA993" s="105"/>
      <c r="BB993" s="105"/>
      <c r="BC993" s="105"/>
      <c r="BD993" s="105"/>
    </row>
    <row r="994" spans="1:56" x14ac:dyDescent="0.35">
      <c r="A994" s="105"/>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5"/>
      <c r="AR994" s="105"/>
      <c r="AS994" s="105"/>
      <c r="AT994" s="105"/>
      <c r="AU994" s="105"/>
      <c r="AV994" s="105"/>
      <c r="AW994" s="105"/>
      <c r="AX994" s="105"/>
      <c r="AY994" s="105"/>
      <c r="AZ994" s="105"/>
      <c r="BA994" s="105"/>
      <c r="BB994" s="105"/>
      <c r="BC994" s="105"/>
      <c r="BD994" s="105"/>
    </row>
    <row r="995" spans="1:56" x14ac:dyDescent="0.35">
      <c r="A995" s="105"/>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5"/>
      <c r="AR995" s="105"/>
      <c r="AS995" s="105"/>
      <c r="AT995" s="105"/>
      <c r="AU995" s="105"/>
      <c r="AV995" s="105"/>
      <c r="AW995" s="105"/>
      <c r="AX995" s="105"/>
      <c r="AY995" s="105"/>
      <c r="AZ995" s="105"/>
      <c r="BA995" s="105"/>
      <c r="BB995" s="105"/>
      <c r="BC995" s="105"/>
      <c r="BD995" s="105"/>
    </row>
    <row r="996" spans="1:56" x14ac:dyDescent="0.35">
      <c r="A996" s="105"/>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5"/>
      <c r="AR996" s="105"/>
      <c r="AS996" s="105"/>
      <c r="AT996" s="105"/>
      <c r="AU996" s="105"/>
      <c r="AV996" s="105"/>
      <c r="AW996" s="105"/>
      <c r="AX996" s="105"/>
      <c r="AY996" s="105"/>
      <c r="AZ996" s="105"/>
      <c r="BA996" s="105"/>
      <c r="BB996" s="105"/>
      <c r="BC996" s="105"/>
      <c r="BD996" s="105"/>
    </row>
    <row r="997" spans="1:56" x14ac:dyDescent="0.35">
      <c r="A997" s="105"/>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5"/>
      <c r="AR997" s="105"/>
      <c r="AS997" s="105"/>
      <c r="AT997" s="105"/>
      <c r="AU997" s="105"/>
      <c r="AV997" s="105"/>
      <c r="AW997" s="105"/>
      <c r="AX997" s="105"/>
      <c r="AY997" s="105"/>
      <c r="AZ997" s="105"/>
      <c r="BA997" s="105"/>
      <c r="BB997" s="105"/>
      <c r="BC997" s="105"/>
      <c r="BD997" s="105"/>
    </row>
    <row r="998" spans="1:56" x14ac:dyDescent="0.35">
      <c r="A998" s="105"/>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5"/>
      <c r="AR998" s="105"/>
      <c r="AS998" s="105"/>
      <c r="AT998" s="105"/>
      <c r="AU998" s="105"/>
      <c r="AV998" s="105"/>
      <c r="AW998" s="105"/>
      <c r="AX998" s="105"/>
      <c r="AY998" s="105"/>
      <c r="AZ998" s="105"/>
      <c r="BA998" s="105"/>
      <c r="BB998" s="105"/>
      <c r="BC998" s="105"/>
      <c r="BD998" s="105"/>
    </row>
    <row r="999" spans="1:56" x14ac:dyDescent="0.35">
      <c r="A999" s="105"/>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5"/>
      <c r="AR999" s="105"/>
      <c r="AS999" s="105"/>
      <c r="AT999" s="105"/>
      <c r="AU999" s="105"/>
      <c r="AV999" s="105"/>
      <c r="AW999" s="105"/>
      <c r="AX999" s="105"/>
      <c r="AY999" s="105"/>
      <c r="AZ999" s="105"/>
      <c r="BA999" s="105"/>
      <c r="BB999" s="105"/>
      <c r="BC999" s="105"/>
      <c r="BD999" s="105"/>
    </row>
    <row r="1000" spans="1:56" x14ac:dyDescent="0.35">
      <c r="A1000" s="105"/>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5"/>
      <c r="AR1000" s="105"/>
      <c r="AS1000" s="105"/>
      <c r="AT1000" s="105"/>
      <c r="AU1000" s="105"/>
      <c r="AV1000" s="105"/>
      <c r="AW1000" s="105"/>
      <c r="AX1000" s="105"/>
      <c r="AY1000" s="105"/>
      <c r="AZ1000" s="105"/>
      <c r="BA1000" s="105"/>
      <c r="BB1000" s="105"/>
      <c r="BC1000" s="105"/>
      <c r="BD1000" s="105"/>
    </row>
    <row r="1001" spans="1:56" x14ac:dyDescent="0.35">
      <c r="A1001" s="105"/>
      <c r="B1001" s="105"/>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5"/>
      <c r="AL1001" s="105"/>
      <c r="AM1001" s="105"/>
      <c r="AN1001" s="105"/>
      <c r="AO1001" s="105"/>
      <c r="AP1001" s="105"/>
      <c r="AQ1001" s="105"/>
      <c r="AR1001" s="105"/>
      <c r="AS1001" s="105"/>
      <c r="AT1001" s="105"/>
      <c r="AU1001" s="105"/>
      <c r="AV1001" s="105"/>
      <c r="AW1001" s="105"/>
      <c r="AX1001" s="105"/>
      <c r="AY1001" s="105"/>
      <c r="AZ1001" s="105"/>
      <c r="BA1001" s="105"/>
      <c r="BB1001" s="105"/>
      <c r="BC1001" s="105"/>
      <c r="BD1001" s="105"/>
    </row>
    <row r="1002" spans="1:56" x14ac:dyDescent="0.35">
      <c r="A1002" s="105"/>
      <c r="B1002" s="105"/>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5"/>
      <c r="AL1002" s="105"/>
      <c r="AM1002" s="105"/>
      <c r="AN1002" s="105"/>
      <c r="AO1002" s="105"/>
      <c r="AP1002" s="105"/>
      <c r="AQ1002" s="105"/>
      <c r="AR1002" s="105"/>
      <c r="AS1002" s="105"/>
      <c r="AT1002" s="105"/>
      <c r="AU1002" s="105"/>
      <c r="AV1002" s="105"/>
      <c r="AW1002" s="105"/>
      <c r="AX1002" s="105"/>
      <c r="AY1002" s="105"/>
      <c r="AZ1002" s="105"/>
      <c r="BA1002" s="105"/>
      <c r="BB1002" s="105"/>
      <c r="BC1002" s="105"/>
      <c r="BD1002" s="105"/>
    </row>
    <row r="1003" spans="1:56" x14ac:dyDescent="0.35">
      <c r="A1003" s="105"/>
      <c r="B1003" s="105"/>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c r="AA1003" s="105"/>
      <c r="AB1003" s="105"/>
      <c r="AC1003" s="105"/>
      <c r="AD1003" s="105"/>
      <c r="AE1003" s="105"/>
      <c r="AF1003" s="105"/>
      <c r="AG1003" s="105"/>
      <c r="AH1003" s="105"/>
      <c r="AI1003" s="105"/>
      <c r="AJ1003" s="105"/>
      <c r="AK1003" s="105"/>
      <c r="AL1003" s="105"/>
      <c r="AM1003" s="105"/>
      <c r="AN1003" s="105"/>
      <c r="AO1003" s="105"/>
      <c r="AP1003" s="105"/>
      <c r="AQ1003" s="105"/>
      <c r="AR1003" s="105"/>
      <c r="AS1003" s="105"/>
      <c r="AT1003" s="105"/>
      <c r="AU1003" s="105"/>
      <c r="AV1003" s="105"/>
      <c r="AW1003" s="105"/>
      <c r="AX1003" s="105"/>
      <c r="AY1003" s="105"/>
      <c r="AZ1003" s="105"/>
      <c r="BA1003" s="105"/>
      <c r="BB1003" s="105"/>
      <c r="BC1003" s="105"/>
      <c r="BD1003" s="105"/>
    </row>
    <row r="1004" spans="1:56" x14ac:dyDescent="0.35">
      <c r="A1004" s="105"/>
      <c r="B1004" s="105"/>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5"/>
      <c r="AL1004" s="105"/>
      <c r="AM1004" s="105"/>
      <c r="AN1004" s="105"/>
      <c r="AO1004" s="105"/>
      <c r="AP1004" s="105"/>
      <c r="AQ1004" s="105"/>
      <c r="AR1004" s="105"/>
      <c r="AS1004" s="105"/>
      <c r="AT1004" s="105"/>
      <c r="AU1004" s="105"/>
      <c r="AV1004" s="105"/>
      <c r="AW1004" s="105"/>
      <c r="AX1004" s="105"/>
      <c r="AY1004" s="105"/>
      <c r="AZ1004" s="105"/>
      <c r="BA1004" s="105"/>
      <c r="BB1004" s="105"/>
      <c r="BC1004" s="105"/>
      <c r="BD1004" s="105"/>
    </row>
    <row r="1005" spans="1:56" x14ac:dyDescent="0.35">
      <c r="A1005" s="105"/>
      <c r="B1005" s="105"/>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c r="AA1005" s="105"/>
      <c r="AB1005" s="105"/>
      <c r="AC1005" s="105"/>
      <c r="AD1005" s="105"/>
      <c r="AE1005" s="105"/>
      <c r="AF1005" s="105"/>
      <c r="AG1005" s="105"/>
      <c r="AH1005" s="105"/>
      <c r="AI1005" s="105"/>
      <c r="AJ1005" s="105"/>
      <c r="AK1005" s="105"/>
      <c r="AL1005" s="105"/>
      <c r="AM1005" s="105"/>
      <c r="AN1005" s="105"/>
      <c r="AO1005" s="105"/>
      <c r="AP1005" s="105"/>
      <c r="AQ1005" s="105"/>
      <c r="AR1005" s="105"/>
      <c r="AS1005" s="105"/>
      <c r="AT1005" s="105"/>
      <c r="AU1005" s="105"/>
      <c r="AV1005" s="105"/>
      <c r="AW1005" s="105"/>
      <c r="AX1005" s="105"/>
      <c r="AY1005" s="105"/>
      <c r="AZ1005" s="105"/>
      <c r="BA1005" s="105"/>
      <c r="BB1005" s="105"/>
      <c r="BC1005" s="105"/>
      <c r="BD1005" s="105"/>
    </row>
    <row r="1006" spans="1:56" x14ac:dyDescent="0.35">
      <c r="A1006" s="105"/>
      <c r="B1006" s="105"/>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c r="AA1006" s="105"/>
      <c r="AB1006" s="105"/>
      <c r="AC1006" s="105"/>
      <c r="AD1006" s="105"/>
      <c r="AE1006" s="105"/>
      <c r="AF1006" s="105"/>
      <c r="AG1006" s="105"/>
      <c r="AH1006" s="105"/>
      <c r="AI1006" s="105"/>
      <c r="AJ1006" s="105"/>
      <c r="AK1006" s="105"/>
      <c r="AL1006" s="105"/>
      <c r="AM1006" s="105"/>
      <c r="AN1006" s="105"/>
      <c r="AO1006" s="105"/>
      <c r="AP1006" s="105"/>
      <c r="AQ1006" s="105"/>
      <c r="AR1006" s="105"/>
      <c r="AS1006" s="105"/>
      <c r="AT1006" s="105"/>
      <c r="AU1006" s="105"/>
      <c r="AV1006" s="105"/>
      <c r="AW1006" s="105"/>
      <c r="AX1006" s="105"/>
      <c r="AY1006" s="105"/>
      <c r="AZ1006" s="105"/>
      <c r="BA1006" s="105"/>
      <c r="BB1006" s="105"/>
      <c r="BC1006" s="105"/>
      <c r="BD1006" s="105"/>
    </row>
    <row r="1007" spans="1:56" x14ac:dyDescent="0.35">
      <c r="A1007" s="105"/>
      <c r="B1007" s="105"/>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c r="AA1007" s="105"/>
      <c r="AB1007" s="105"/>
      <c r="AC1007" s="105"/>
      <c r="AD1007" s="105"/>
      <c r="AE1007" s="105"/>
      <c r="AF1007" s="105"/>
      <c r="AG1007" s="105"/>
      <c r="AH1007" s="105"/>
      <c r="AI1007" s="105"/>
      <c r="AJ1007" s="105"/>
      <c r="AK1007" s="105"/>
      <c r="AL1007" s="105"/>
      <c r="AM1007" s="105"/>
      <c r="AN1007" s="105"/>
      <c r="AO1007" s="105"/>
      <c r="AP1007" s="105"/>
      <c r="AQ1007" s="105"/>
      <c r="AR1007" s="105"/>
      <c r="AS1007" s="105"/>
      <c r="AT1007" s="105"/>
      <c r="AU1007" s="105"/>
      <c r="AV1007" s="105"/>
      <c r="AW1007" s="105"/>
      <c r="AX1007" s="105"/>
      <c r="AY1007" s="105"/>
      <c r="AZ1007" s="105"/>
      <c r="BA1007" s="105"/>
      <c r="BB1007" s="105"/>
      <c r="BC1007" s="105"/>
      <c r="BD1007" s="105"/>
    </row>
    <row r="1008" spans="1:56" x14ac:dyDescent="0.35">
      <c r="A1008" s="105"/>
      <c r="B1008" s="105"/>
      <c r="C1008" s="105"/>
      <c r="D1008" s="105"/>
      <c r="E1008" s="105"/>
      <c r="F1008" s="105"/>
      <c r="G1008" s="105"/>
      <c r="H1008" s="105"/>
      <c r="I1008" s="105"/>
      <c r="J1008" s="105"/>
      <c r="K1008" s="105"/>
      <c r="L1008" s="105"/>
      <c r="M1008" s="105"/>
      <c r="N1008" s="105"/>
      <c r="O1008" s="105"/>
      <c r="P1008" s="105"/>
      <c r="Q1008" s="105"/>
      <c r="R1008" s="105"/>
      <c r="S1008" s="105"/>
      <c r="T1008" s="105"/>
      <c r="U1008" s="105"/>
      <c r="V1008" s="105"/>
      <c r="W1008" s="105"/>
      <c r="X1008" s="105"/>
      <c r="Y1008" s="105"/>
      <c r="Z1008" s="105"/>
      <c r="AA1008" s="105"/>
      <c r="AB1008" s="105"/>
      <c r="AC1008" s="105"/>
      <c r="AD1008" s="105"/>
      <c r="AE1008" s="105"/>
      <c r="AF1008" s="105"/>
      <c r="AG1008" s="105"/>
      <c r="AH1008" s="105"/>
      <c r="AI1008" s="105"/>
      <c r="AJ1008" s="105"/>
      <c r="AK1008" s="105"/>
      <c r="AL1008" s="105"/>
      <c r="AM1008" s="105"/>
      <c r="AN1008" s="105"/>
      <c r="AO1008" s="105"/>
      <c r="AP1008" s="105"/>
      <c r="AQ1008" s="105"/>
      <c r="AR1008" s="105"/>
      <c r="AS1008" s="105"/>
      <c r="AT1008" s="105"/>
      <c r="AU1008" s="105"/>
      <c r="AV1008" s="105"/>
      <c r="AW1008" s="105"/>
      <c r="AX1008" s="105"/>
      <c r="AY1008" s="105"/>
      <c r="AZ1008" s="105"/>
      <c r="BA1008" s="105"/>
      <c r="BB1008" s="105"/>
      <c r="BC1008" s="105"/>
      <c r="BD1008" s="105"/>
    </row>
    <row r="1009" spans="1:56" x14ac:dyDescent="0.35">
      <c r="A1009" s="105"/>
      <c r="B1009" s="105"/>
      <c r="C1009" s="105"/>
      <c r="D1009" s="105"/>
      <c r="E1009" s="105"/>
      <c r="F1009" s="105"/>
      <c r="G1009" s="105"/>
      <c r="H1009" s="105"/>
      <c r="I1009" s="105"/>
      <c r="J1009" s="105"/>
      <c r="K1009" s="105"/>
      <c r="L1009" s="105"/>
      <c r="M1009" s="105"/>
      <c r="N1009" s="105"/>
      <c r="O1009" s="105"/>
      <c r="P1009" s="105"/>
      <c r="Q1009" s="105"/>
      <c r="R1009" s="105"/>
      <c r="S1009" s="105"/>
      <c r="T1009" s="105"/>
      <c r="U1009" s="105"/>
      <c r="V1009" s="105"/>
      <c r="W1009" s="105"/>
      <c r="X1009" s="105"/>
      <c r="Y1009" s="105"/>
      <c r="Z1009" s="105"/>
      <c r="AA1009" s="105"/>
      <c r="AB1009" s="105"/>
      <c r="AC1009" s="105"/>
      <c r="AD1009" s="105"/>
      <c r="AE1009" s="105"/>
      <c r="AF1009" s="105"/>
      <c r="AG1009" s="105"/>
      <c r="AH1009" s="105"/>
      <c r="AI1009" s="105"/>
      <c r="AJ1009" s="105"/>
      <c r="AK1009" s="105"/>
      <c r="AL1009" s="105"/>
      <c r="AM1009" s="105"/>
      <c r="AN1009" s="105"/>
      <c r="AO1009" s="105"/>
      <c r="AP1009" s="105"/>
      <c r="AQ1009" s="105"/>
      <c r="AR1009" s="105"/>
      <c r="AS1009" s="105"/>
      <c r="AT1009" s="105"/>
      <c r="AU1009" s="105"/>
      <c r="AV1009" s="105"/>
      <c r="AW1009" s="105"/>
      <c r="AX1009" s="105"/>
      <c r="AY1009" s="105"/>
      <c r="AZ1009" s="105"/>
      <c r="BA1009" s="105"/>
      <c r="BB1009" s="105"/>
      <c r="BC1009" s="105"/>
      <c r="BD1009" s="105"/>
    </row>
    <row r="1010" spans="1:56" x14ac:dyDescent="0.35">
      <c r="A1010" s="105"/>
      <c r="B1010" s="105"/>
      <c r="C1010" s="105"/>
      <c r="D1010" s="105"/>
      <c r="E1010" s="105"/>
      <c r="F1010" s="105"/>
      <c r="G1010" s="105"/>
      <c r="H1010" s="105"/>
      <c r="I1010" s="105"/>
      <c r="J1010" s="105"/>
      <c r="K1010" s="105"/>
      <c r="L1010" s="105"/>
      <c r="M1010" s="105"/>
      <c r="N1010" s="105"/>
      <c r="O1010" s="105"/>
      <c r="P1010" s="105"/>
      <c r="Q1010" s="105"/>
      <c r="R1010" s="105"/>
      <c r="S1010" s="105"/>
      <c r="T1010" s="105"/>
      <c r="U1010" s="105"/>
      <c r="V1010" s="105"/>
      <c r="W1010" s="105"/>
      <c r="X1010" s="105"/>
      <c r="Y1010" s="105"/>
      <c r="Z1010" s="105"/>
      <c r="AA1010" s="105"/>
      <c r="AB1010" s="105"/>
      <c r="AC1010" s="105"/>
      <c r="AD1010" s="105"/>
      <c r="AE1010" s="105"/>
      <c r="AF1010" s="105"/>
      <c r="AG1010" s="105"/>
      <c r="AH1010" s="105"/>
      <c r="AI1010" s="105"/>
      <c r="AJ1010" s="105"/>
      <c r="AK1010" s="105"/>
      <c r="AL1010" s="105"/>
      <c r="AM1010" s="105"/>
      <c r="AN1010" s="105"/>
      <c r="AO1010" s="105"/>
      <c r="AP1010" s="105"/>
      <c r="AQ1010" s="105"/>
      <c r="AR1010" s="105"/>
      <c r="AS1010" s="105"/>
      <c r="AT1010" s="105"/>
      <c r="AU1010" s="105"/>
      <c r="AV1010" s="105"/>
      <c r="AW1010" s="105"/>
      <c r="AX1010" s="105"/>
      <c r="AY1010" s="105"/>
      <c r="AZ1010" s="105"/>
      <c r="BA1010" s="105"/>
      <c r="BB1010" s="105"/>
      <c r="BC1010" s="105"/>
      <c r="BD1010" s="105"/>
    </row>
    <row r="1011" spans="1:56" x14ac:dyDescent="0.35">
      <c r="A1011" s="105"/>
      <c r="B1011" s="105"/>
      <c r="C1011" s="105"/>
      <c r="D1011" s="105"/>
      <c r="E1011" s="105"/>
      <c r="F1011" s="105"/>
      <c r="G1011" s="105"/>
      <c r="H1011" s="105"/>
      <c r="I1011" s="105"/>
      <c r="J1011" s="105"/>
      <c r="K1011" s="105"/>
      <c r="L1011" s="105"/>
      <c r="M1011" s="105"/>
      <c r="N1011" s="105"/>
      <c r="O1011" s="105"/>
      <c r="P1011" s="105"/>
      <c r="Q1011" s="105"/>
      <c r="R1011" s="105"/>
      <c r="S1011" s="105"/>
      <c r="T1011" s="105"/>
      <c r="U1011" s="105"/>
      <c r="V1011" s="105"/>
      <c r="W1011" s="105"/>
      <c r="X1011" s="105"/>
      <c r="Y1011" s="105"/>
      <c r="Z1011" s="105"/>
      <c r="AA1011" s="105"/>
      <c r="AB1011" s="105"/>
      <c r="AC1011" s="105"/>
      <c r="AD1011" s="105"/>
      <c r="AE1011" s="105"/>
      <c r="AF1011" s="105"/>
      <c r="AG1011" s="105"/>
      <c r="AH1011" s="105"/>
      <c r="AI1011" s="105"/>
      <c r="AJ1011" s="105"/>
      <c r="AK1011" s="105"/>
      <c r="AL1011" s="105"/>
      <c r="AM1011" s="105"/>
      <c r="AN1011" s="105"/>
      <c r="AO1011" s="105"/>
      <c r="AP1011" s="105"/>
      <c r="AQ1011" s="105"/>
      <c r="AR1011" s="105"/>
      <c r="AS1011" s="105"/>
      <c r="AT1011" s="105"/>
      <c r="AU1011" s="105"/>
      <c r="AV1011" s="105"/>
      <c r="AW1011" s="105"/>
      <c r="AX1011" s="105"/>
      <c r="AY1011" s="105"/>
      <c r="AZ1011" s="105"/>
      <c r="BA1011" s="105"/>
      <c r="BB1011" s="105"/>
      <c r="BC1011" s="105"/>
      <c r="BD1011" s="105"/>
    </row>
    <row r="1012" spans="1:56" x14ac:dyDescent="0.35">
      <c r="A1012" s="105"/>
      <c r="B1012" s="105"/>
      <c r="C1012" s="105"/>
      <c r="D1012" s="105"/>
      <c r="E1012" s="105"/>
      <c r="F1012" s="105"/>
      <c r="G1012" s="105"/>
      <c r="H1012" s="105"/>
      <c r="I1012" s="105"/>
      <c r="J1012" s="105"/>
      <c r="K1012" s="105"/>
      <c r="L1012" s="105"/>
      <c r="M1012" s="105"/>
      <c r="N1012" s="105"/>
      <c r="O1012" s="105"/>
      <c r="P1012" s="105"/>
      <c r="Q1012" s="105"/>
      <c r="R1012" s="105"/>
      <c r="S1012" s="105"/>
      <c r="T1012" s="105"/>
      <c r="U1012" s="105"/>
      <c r="V1012" s="105"/>
      <c r="W1012" s="105"/>
      <c r="X1012" s="105"/>
      <c r="Y1012" s="105"/>
      <c r="Z1012" s="105"/>
      <c r="AA1012" s="105"/>
      <c r="AB1012" s="105"/>
      <c r="AC1012" s="105"/>
      <c r="AD1012" s="105"/>
      <c r="AE1012" s="105"/>
      <c r="AF1012" s="105"/>
      <c r="AG1012" s="105"/>
      <c r="AH1012" s="105"/>
      <c r="AI1012" s="105"/>
      <c r="AJ1012" s="105"/>
      <c r="AK1012" s="105"/>
      <c r="AL1012" s="105"/>
      <c r="AM1012" s="105"/>
      <c r="AN1012" s="105"/>
      <c r="AO1012" s="105"/>
      <c r="AP1012" s="105"/>
      <c r="AQ1012" s="105"/>
      <c r="AR1012" s="105"/>
      <c r="AS1012" s="105"/>
      <c r="AT1012" s="105"/>
      <c r="AU1012" s="105"/>
      <c r="AV1012" s="105"/>
      <c r="AW1012" s="105"/>
      <c r="AX1012" s="105"/>
      <c r="AY1012" s="105"/>
      <c r="AZ1012" s="105"/>
      <c r="BA1012" s="105"/>
      <c r="BB1012" s="105"/>
      <c r="BC1012" s="105"/>
      <c r="BD1012" s="105"/>
    </row>
    <row r="1013" spans="1:56" x14ac:dyDescent="0.35">
      <c r="A1013" s="105"/>
      <c r="B1013" s="105"/>
      <c r="C1013" s="105"/>
      <c r="D1013" s="105"/>
      <c r="E1013" s="105"/>
      <c r="F1013" s="105"/>
      <c r="G1013" s="105"/>
      <c r="H1013" s="105"/>
      <c r="I1013" s="105"/>
      <c r="J1013" s="105"/>
      <c r="K1013" s="105"/>
      <c r="L1013" s="105"/>
      <c r="M1013" s="105"/>
      <c r="N1013" s="105"/>
      <c r="O1013" s="105"/>
      <c r="P1013" s="105"/>
      <c r="Q1013" s="105"/>
      <c r="R1013" s="105"/>
      <c r="S1013" s="105"/>
      <c r="T1013" s="105"/>
      <c r="U1013" s="105"/>
      <c r="V1013" s="105"/>
      <c r="W1013" s="105"/>
      <c r="X1013" s="105"/>
      <c r="Y1013" s="105"/>
      <c r="Z1013" s="105"/>
      <c r="AA1013" s="105"/>
      <c r="AB1013" s="105"/>
      <c r="AC1013" s="105"/>
      <c r="AD1013" s="105"/>
      <c r="AE1013" s="105"/>
      <c r="AF1013" s="105"/>
      <c r="AG1013" s="105"/>
      <c r="AH1013" s="105"/>
      <c r="AI1013" s="105"/>
      <c r="AJ1013" s="105"/>
      <c r="AK1013" s="105"/>
      <c r="AL1013" s="105"/>
      <c r="AM1013" s="105"/>
      <c r="AN1013" s="105"/>
      <c r="AO1013" s="105"/>
      <c r="AP1013" s="105"/>
      <c r="AQ1013" s="105"/>
      <c r="AR1013" s="105"/>
      <c r="AS1013" s="105"/>
      <c r="AT1013" s="105"/>
      <c r="AU1013" s="105"/>
      <c r="AV1013" s="105"/>
      <c r="AW1013" s="105"/>
      <c r="AX1013" s="105"/>
      <c r="AY1013" s="105"/>
      <c r="AZ1013" s="105"/>
      <c r="BA1013" s="105"/>
      <c r="BB1013" s="105"/>
      <c r="BC1013" s="105"/>
      <c r="BD1013" s="105"/>
    </row>
    <row r="1014" spans="1:56" x14ac:dyDescent="0.35">
      <c r="A1014" s="105"/>
      <c r="B1014" s="105"/>
      <c r="C1014" s="105"/>
      <c r="D1014" s="105"/>
      <c r="E1014" s="105"/>
      <c r="F1014" s="105"/>
      <c r="G1014" s="105"/>
      <c r="H1014" s="105"/>
      <c r="I1014" s="105"/>
      <c r="J1014" s="105"/>
      <c r="K1014" s="105"/>
      <c r="L1014" s="105"/>
      <c r="M1014" s="105"/>
      <c r="N1014" s="105"/>
      <c r="O1014" s="105"/>
      <c r="P1014" s="105"/>
      <c r="Q1014" s="105"/>
      <c r="R1014" s="105"/>
      <c r="S1014" s="105"/>
      <c r="T1014" s="105"/>
      <c r="U1014" s="105"/>
      <c r="V1014" s="105"/>
      <c r="W1014" s="105"/>
      <c r="X1014" s="105"/>
      <c r="Y1014" s="105"/>
      <c r="Z1014" s="105"/>
      <c r="AA1014" s="105"/>
      <c r="AB1014" s="105"/>
      <c r="AC1014" s="105"/>
      <c r="AD1014" s="105"/>
      <c r="AE1014" s="105"/>
      <c r="AF1014" s="105"/>
      <c r="AG1014" s="105"/>
      <c r="AH1014" s="105"/>
      <c r="AI1014" s="105"/>
      <c r="AJ1014" s="105"/>
      <c r="AK1014" s="105"/>
      <c r="AL1014" s="105"/>
      <c r="AM1014" s="105"/>
      <c r="AN1014" s="105"/>
      <c r="AO1014" s="105"/>
      <c r="AP1014" s="105"/>
      <c r="AQ1014" s="105"/>
      <c r="AR1014" s="105"/>
      <c r="AS1014" s="105"/>
      <c r="AT1014" s="105"/>
      <c r="AU1014" s="105"/>
      <c r="AV1014" s="105"/>
      <c r="AW1014" s="105"/>
      <c r="AX1014" s="105"/>
      <c r="AY1014" s="105"/>
      <c r="AZ1014" s="105"/>
      <c r="BA1014" s="105"/>
      <c r="BB1014" s="105"/>
      <c r="BC1014" s="105"/>
      <c r="BD1014" s="105"/>
    </row>
    <row r="1015" spans="1:56" x14ac:dyDescent="0.35">
      <c r="A1015" s="105"/>
      <c r="B1015" s="105"/>
      <c r="C1015" s="105"/>
      <c r="D1015" s="105"/>
      <c r="E1015" s="105"/>
      <c r="F1015" s="105"/>
      <c r="G1015" s="105"/>
      <c r="H1015" s="105"/>
      <c r="I1015" s="105"/>
      <c r="J1015" s="105"/>
      <c r="K1015" s="105"/>
      <c r="L1015" s="105"/>
      <c r="M1015" s="105"/>
      <c r="N1015" s="105"/>
      <c r="O1015" s="105"/>
      <c r="P1015" s="105"/>
      <c r="Q1015" s="105"/>
      <c r="R1015" s="105"/>
      <c r="S1015" s="105"/>
      <c r="T1015" s="105"/>
      <c r="U1015" s="105"/>
      <c r="V1015" s="105"/>
      <c r="W1015" s="105"/>
      <c r="X1015" s="105"/>
      <c r="Y1015" s="105"/>
      <c r="Z1015" s="105"/>
      <c r="AA1015" s="105"/>
      <c r="AB1015" s="105"/>
      <c r="AC1015" s="105"/>
      <c r="AD1015" s="105"/>
      <c r="AE1015" s="105"/>
      <c r="AF1015" s="105"/>
      <c r="AG1015" s="105"/>
      <c r="AH1015" s="105"/>
      <c r="AI1015" s="105"/>
      <c r="AJ1015" s="105"/>
      <c r="AK1015" s="105"/>
      <c r="AL1015" s="105"/>
      <c r="AM1015" s="105"/>
      <c r="AN1015" s="105"/>
      <c r="AO1015" s="105"/>
      <c r="AP1015" s="105"/>
      <c r="AQ1015" s="105"/>
      <c r="AR1015" s="105"/>
      <c r="AS1015" s="105"/>
      <c r="AT1015" s="105"/>
      <c r="AU1015" s="105"/>
      <c r="AV1015" s="105"/>
      <c r="AW1015" s="105"/>
      <c r="AX1015" s="105"/>
      <c r="AY1015" s="105"/>
      <c r="AZ1015" s="105"/>
      <c r="BA1015" s="105"/>
      <c r="BB1015" s="105"/>
      <c r="BC1015" s="105"/>
      <c r="BD1015" s="105"/>
    </row>
    <row r="1016" spans="1:56" x14ac:dyDescent="0.35">
      <c r="A1016" s="105"/>
      <c r="B1016" s="105"/>
      <c r="C1016" s="105"/>
      <c r="D1016" s="105"/>
      <c r="E1016" s="105"/>
      <c r="F1016" s="105"/>
      <c r="G1016" s="105"/>
      <c r="H1016" s="105"/>
      <c r="I1016" s="105"/>
      <c r="J1016" s="105"/>
      <c r="K1016" s="105"/>
      <c r="L1016" s="105"/>
      <c r="M1016" s="105"/>
      <c r="N1016" s="105"/>
      <c r="O1016" s="105"/>
      <c r="P1016" s="105"/>
      <c r="Q1016" s="105"/>
      <c r="R1016" s="105"/>
      <c r="S1016" s="105"/>
      <c r="T1016" s="105"/>
      <c r="U1016" s="105"/>
      <c r="V1016" s="105"/>
      <c r="W1016" s="105"/>
      <c r="X1016" s="105"/>
      <c r="Y1016" s="105"/>
      <c r="Z1016" s="105"/>
      <c r="AA1016" s="105"/>
      <c r="AB1016" s="105"/>
      <c r="AC1016" s="105"/>
      <c r="AD1016" s="105"/>
      <c r="AE1016" s="105"/>
      <c r="AF1016" s="105"/>
      <c r="AG1016" s="105"/>
      <c r="AH1016" s="105"/>
      <c r="AI1016" s="105"/>
      <c r="AJ1016" s="105"/>
      <c r="AK1016" s="105"/>
      <c r="AL1016" s="105"/>
      <c r="AM1016" s="105"/>
      <c r="AN1016" s="105"/>
      <c r="AO1016" s="105"/>
      <c r="AP1016" s="105"/>
      <c r="AQ1016" s="105"/>
      <c r="AR1016" s="105"/>
      <c r="AS1016" s="105"/>
      <c r="AT1016" s="105"/>
      <c r="AU1016" s="105"/>
      <c r="AV1016" s="105"/>
      <c r="AW1016" s="105"/>
      <c r="AX1016" s="105"/>
      <c r="AY1016" s="105"/>
      <c r="AZ1016" s="105"/>
      <c r="BA1016" s="105"/>
      <c r="BB1016" s="105"/>
      <c r="BC1016" s="105"/>
      <c r="BD1016" s="105"/>
    </row>
    <row r="1017" spans="1:56" x14ac:dyDescent="0.35">
      <c r="A1017" s="105"/>
      <c r="B1017" s="105"/>
      <c r="C1017" s="105"/>
      <c r="D1017" s="105"/>
      <c r="E1017" s="105"/>
      <c r="F1017" s="105"/>
      <c r="G1017" s="105"/>
      <c r="H1017" s="105"/>
      <c r="I1017" s="105"/>
      <c r="J1017" s="105"/>
      <c r="K1017" s="105"/>
      <c r="L1017" s="105"/>
      <c r="M1017" s="105"/>
      <c r="N1017" s="105"/>
      <c r="O1017" s="105"/>
      <c r="P1017" s="105"/>
      <c r="Q1017" s="105"/>
      <c r="R1017" s="105"/>
      <c r="S1017" s="105"/>
      <c r="T1017" s="105"/>
      <c r="U1017" s="105"/>
      <c r="V1017" s="105"/>
      <c r="W1017" s="105"/>
      <c r="X1017" s="105"/>
      <c r="Y1017" s="105"/>
      <c r="Z1017" s="105"/>
      <c r="AA1017" s="105"/>
      <c r="AB1017" s="105"/>
      <c r="AC1017" s="105"/>
      <c r="AD1017" s="105"/>
      <c r="AE1017" s="105"/>
      <c r="AF1017" s="105"/>
      <c r="AG1017" s="105"/>
      <c r="AH1017" s="105"/>
      <c r="AI1017" s="105"/>
      <c r="AJ1017" s="105"/>
      <c r="AK1017" s="105"/>
      <c r="AL1017" s="105"/>
      <c r="AM1017" s="105"/>
      <c r="AN1017" s="105"/>
      <c r="AO1017" s="105"/>
      <c r="AP1017" s="105"/>
      <c r="AQ1017" s="105"/>
      <c r="AR1017" s="105"/>
      <c r="AS1017" s="105"/>
      <c r="AT1017" s="105"/>
      <c r="AU1017" s="105"/>
      <c r="AV1017" s="105"/>
      <c r="AW1017" s="105"/>
      <c r="AX1017" s="105"/>
      <c r="AY1017" s="105"/>
      <c r="AZ1017" s="105"/>
      <c r="BA1017" s="105"/>
      <c r="BB1017" s="105"/>
      <c r="BC1017" s="105"/>
      <c r="BD1017" s="105"/>
    </row>
    <row r="1018" spans="1:56" x14ac:dyDescent="0.35">
      <c r="A1018" s="105"/>
      <c r="B1018" s="105"/>
      <c r="C1018" s="105"/>
      <c r="D1018" s="105"/>
      <c r="E1018" s="105"/>
      <c r="F1018" s="105"/>
      <c r="G1018" s="105"/>
      <c r="H1018" s="105"/>
      <c r="I1018" s="105"/>
      <c r="J1018" s="105"/>
      <c r="K1018" s="105"/>
      <c r="L1018" s="105"/>
      <c r="M1018" s="105"/>
      <c r="N1018" s="105"/>
      <c r="O1018" s="105"/>
      <c r="P1018" s="105"/>
      <c r="Q1018" s="105"/>
      <c r="R1018" s="105"/>
      <c r="S1018" s="105"/>
      <c r="T1018" s="105"/>
      <c r="U1018" s="105"/>
      <c r="V1018" s="105"/>
      <c r="W1018" s="105"/>
      <c r="X1018" s="105"/>
      <c r="Y1018" s="105"/>
      <c r="Z1018" s="105"/>
      <c r="AA1018" s="105"/>
      <c r="AB1018" s="105"/>
      <c r="AC1018" s="105"/>
      <c r="AD1018" s="105"/>
      <c r="AE1018" s="105"/>
      <c r="AF1018" s="105"/>
      <c r="AG1018" s="105"/>
      <c r="AH1018" s="105"/>
      <c r="AI1018" s="105"/>
      <c r="AJ1018" s="105"/>
      <c r="AK1018" s="105"/>
      <c r="AL1018" s="105"/>
      <c r="AM1018" s="105"/>
      <c r="AN1018" s="105"/>
      <c r="AO1018" s="105"/>
      <c r="AP1018" s="105"/>
      <c r="AQ1018" s="105"/>
      <c r="AR1018" s="105"/>
      <c r="AS1018" s="105"/>
      <c r="AT1018" s="105"/>
      <c r="AU1018" s="105"/>
      <c r="AV1018" s="105"/>
      <c r="AW1018" s="105"/>
      <c r="AX1018" s="105"/>
      <c r="AY1018" s="105"/>
      <c r="AZ1018" s="105"/>
      <c r="BA1018" s="105"/>
      <c r="BB1018" s="105"/>
      <c r="BC1018" s="105"/>
      <c r="BD1018" s="105"/>
    </row>
    <row r="1019" spans="1:56" x14ac:dyDescent="0.35">
      <c r="A1019" s="105"/>
      <c r="B1019" s="105"/>
      <c r="C1019" s="105"/>
      <c r="D1019" s="105"/>
      <c r="E1019" s="105"/>
      <c r="F1019" s="105"/>
      <c r="G1019" s="105"/>
      <c r="H1019" s="105"/>
      <c r="I1019" s="105"/>
      <c r="J1019" s="105"/>
      <c r="K1019" s="105"/>
      <c r="L1019" s="105"/>
      <c r="M1019" s="105"/>
      <c r="N1019" s="105"/>
      <c r="O1019" s="105"/>
      <c r="P1019" s="105"/>
      <c r="Q1019" s="105"/>
      <c r="R1019" s="105"/>
      <c r="S1019" s="105"/>
      <c r="T1019" s="105"/>
      <c r="U1019" s="105"/>
      <c r="V1019" s="105"/>
      <c r="W1019" s="105"/>
      <c r="X1019" s="105"/>
      <c r="Y1019" s="105"/>
      <c r="Z1019" s="105"/>
      <c r="AA1019" s="105"/>
      <c r="AB1019" s="105"/>
      <c r="AC1019" s="105"/>
      <c r="AD1019" s="105"/>
      <c r="AE1019" s="105"/>
      <c r="AF1019" s="105"/>
      <c r="AG1019" s="105"/>
      <c r="AH1019" s="105"/>
      <c r="AI1019" s="105"/>
      <c r="AJ1019" s="105"/>
      <c r="AK1019" s="105"/>
      <c r="AL1019" s="105"/>
      <c r="AM1019" s="105"/>
      <c r="AN1019" s="105"/>
      <c r="AO1019" s="105"/>
      <c r="AP1019" s="105"/>
      <c r="AQ1019" s="105"/>
      <c r="AR1019" s="105"/>
      <c r="AS1019" s="105"/>
      <c r="AT1019" s="105"/>
      <c r="AU1019" s="105"/>
      <c r="AV1019" s="105"/>
      <c r="AW1019" s="105"/>
      <c r="AX1019" s="105"/>
      <c r="AY1019" s="105"/>
      <c r="AZ1019" s="105"/>
      <c r="BA1019" s="105"/>
      <c r="BB1019" s="105"/>
      <c r="BC1019" s="105"/>
      <c r="BD1019" s="105"/>
    </row>
    <row r="1020" spans="1:56" x14ac:dyDescent="0.35">
      <c r="A1020" s="105"/>
      <c r="B1020" s="105"/>
      <c r="C1020" s="105"/>
      <c r="D1020" s="105"/>
      <c r="E1020" s="105"/>
      <c r="F1020" s="105"/>
      <c r="G1020" s="105"/>
      <c r="H1020" s="105"/>
      <c r="I1020" s="105"/>
      <c r="J1020" s="105"/>
      <c r="K1020" s="105"/>
      <c r="L1020" s="105"/>
      <c r="M1020" s="105"/>
      <c r="N1020" s="105"/>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5"/>
      <c r="AL1020" s="105"/>
      <c r="AM1020" s="105"/>
      <c r="AN1020" s="105"/>
      <c r="AO1020" s="105"/>
      <c r="AP1020" s="105"/>
      <c r="AQ1020" s="105"/>
      <c r="AR1020" s="105"/>
      <c r="AS1020" s="105"/>
      <c r="AT1020" s="105"/>
      <c r="AU1020" s="105"/>
      <c r="AV1020" s="105"/>
      <c r="AW1020" s="105"/>
      <c r="AX1020" s="105"/>
      <c r="AY1020" s="105"/>
      <c r="AZ1020" s="105"/>
      <c r="BA1020" s="105"/>
      <c r="BB1020" s="105"/>
      <c r="BC1020" s="105"/>
      <c r="BD1020" s="105"/>
    </row>
    <row r="1021" spans="1:56" x14ac:dyDescent="0.35">
      <c r="A1021" s="105"/>
      <c r="B1021" s="105"/>
      <c r="C1021" s="105"/>
      <c r="D1021" s="105"/>
      <c r="E1021" s="105"/>
      <c r="F1021" s="105"/>
      <c r="G1021" s="105"/>
      <c r="H1021" s="105"/>
      <c r="I1021" s="105"/>
      <c r="J1021" s="105"/>
      <c r="K1021" s="105"/>
      <c r="L1021" s="105"/>
      <c r="M1021" s="105"/>
      <c r="N1021" s="105"/>
      <c r="O1021" s="105"/>
      <c r="P1021" s="105"/>
      <c r="Q1021" s="105"/>
      <c r="R1021" s="105"/>
      <c r="S1021" s="105"/>
      <c r="T1021" s="105"/>
      <c r="U1021" s="105"/>
      <c r="V1021" s="105"/>
      <c r="W1021" s="105"/>
      <c r="X1021" s="105"/>
      <c r="Y1021" s="105"/>
      <c r="Z1021" s="105"/>
      <c r="AA1021" s="105"/>
      <c r="AB1021" s="105"/>
      <c r="AC1021" s="105"/>
      <c r="AD1021" s="105"/>
      <c r="AE1021" s="105"/>
      <c r="AF1021" s="105"/>
      <c r="AG1021" s="105"/>
      <c r="AH1021" s="105"/>
      <c r="AI1021" s="105"/>
      <c r="AJ1021" s="105"/>
      <c r="AK1021" s="105"/>
      <c r="AL1021" s="105"/>
      <c r="AM1021" s="105"/>
      <c r="AN1021" s="105"/>
      <c r="AO1021" s="105"/>
      <c r="AP1021" s="105"/>
      <c r="AQ1021" s="105"/>
      <c r="AR1021" s="105"/>
      <c r="AS1021" s="105"/>
      <c r="AT1021" s="105"/>
      <c r="AU1021" s="105"/>
      <c r="AV1021" s="105"/>
      <c r="AW1021" s="105"/>
      <c r="AX1021" s="105"/>
      <c r="AY1021" s="105"/>
      <c r="AZ1021" s="105"/>
      <c r="BA1021" s="105"/>
      <c r="BB1021" s="105"/>
      <c r="BC1021" s="105"/>
      <c r="BD1021" s="105"/>
    </row>
    <row r="1022" spans="1:56" x14ac:dyDescent="0.35">
      <c r="A1022" s="105"/>
      <c r="B1022" s="105"/>
      <c r="C1022" s="105"/>
      <c r="D1022" s="105"/>
      <c r="E1022" s="105"/>
      <c r="F1022" s="105"/>
      <c r="G1022" s="105"/>
      <c r="H1022" s="105"/>
      <c r="I1022" s="105"/>
      <c r="J1022" s="105"/>
      <c r="K1022" s="105"/>
      <c r="L1022" s="105"/>
      <c r="M1022" s="105"/>
      <c r="N1022" s="105"/>
      <c r="O1022" s="105"/>
      <c r="P1022" s="105"/>
      <c r="Q1022" s="105"/>
      <c r="R1022" s="105"/>
      <c r="S1022" s="105"/>
      <c r="T1022" s="105"/>
      <c r="U1022" s="105"/>
      <c r="V1022" s="105"/>
      <c r="W1022" s="105"/>
      <c r="X1022" s="105"/>
      <c r="Y1022" s="105"/>
      <c r="Z1022" s="105"/>
      <c r="AA1022" s="105"/>
      <c r="AB1022" s="105"/>
      <c r="AC1022" s="105"/>
      <c r="AD1022" s="105"/>
      <c r="AE1022" s="105"/>
      <c r="AF1022" s="105"/>
      <c r="AG1022" s="105"/>
      <c r="AH1022" s="105"/>
      <c r="AI1022" s="105"/>
      <c r="AJ1022" s="105"/>
      <c r="AK1022" s="105"/>
      <c r="AL1022" s="105"/>
      <c r="AM1022" s="105"/>
      <c r="AN1022" s="105"/>
      <c r="AO1022" s="105"/>
      <c r="AP1022" s="105"/>
      <c r="AQ1022" s="105"/>
      <c r="AR1022" s="105"/>
      <c r="AS1022" s="105"/>
      <c r="AT1022" s="105"/>
      <c r="AU1022" s="105"/>
      <c r="AV1022" s="105"/>
      <c r="AW1022" s="105"/>
      <c r="AX1022" s="105"/>
      <c r="AY1022" s="105"/>
      <c r="AZ1022" s="105"/>
      <c r="BA1022" s="105"/>
      <c r="BB1022" s="105"/>
      <c r="BC1022" s="105"/>
      <c r="BD1022" s="105"/>
    </row>
    <row r="1023" spans="1:56" x14ac:dyDescent="0.35">
      <c r="A1023" s="105"/>
      <c r="B1023" s="105"/>
      <c r="C1023" s="105"/>
      <c r="D1023" s="105"/>
      <c r="E1023" s="105"/>
      <c r="F1023" s="105"/>
      <c r="G1023" s="105"/>
      <c r="H1023" s="105"/>
      <c r="I1023" s="105"/>
      <c r="J1023" s="105"/>
      <c r="K1023" s="105"/>
      <c r="L1023" s="105"/>
      <c r="M1023" s="105"/>
      <c r="N1023" s="105"/>
      <c r="O1023" s="105"/>
      <c r="P1023" s="105"/>
      <c r="Q1023" s="105"/>
      <c r="R1023" s="105"/>
      <c r="S1023" s="105"/>
      <c r="T1023" s="105"/>
      <c r="U1023" s="105"/>
      <c r="V1023" s="105"/>
      <c r="W1023" s="105"/>
      <c r="X1023" s="105"/>
      <c r="Y1023" s="105"/>
      <c r="Z1023" s="105"/>
      <c r="AA1023" s="105"/>
      <c r="AB1023" s="105"/>
      <c r="AC1023" s="105"/>
      <c r="AD1023" s="105"/>
      <c r="AE1023" s="105"/>
      <c r="AF1023" s="105"/>
      <c r="AG1023" s="105"/>
      <c r="AH1023" s="105"/>
      <c r="AI1023" s="105"/>
      <c r="AJ1023" s="105"/>
      <c r="AK1023" s="105"/>
      <c r="AL1023" s="105"/>
      <c r="AM1023" s="105"/>
      <c r="AN1023" s="105"/>
      <c r="AO1023" s="105"/>
      <c r="AP1023" s="105"/>
      <c r="AQ1023" s="105"/>
      <c r="AR1023" s="105"/>
      <c r="AS1023" s="105"/>
      <c r="AT1023" s="105"/>
      <c r="AU1023" s="105"/>
      <c r="AV1023" s="105"/>
      <c r="AW1023" s="105"/>
      <c r="AX1023" s="105"/>
      <c r="AY1023" s="105"/>
      <c r="AZ1023" s="105"/>
      <c r="BA1023" s="105"/>
      <c r="BB1023" s="105"/>
      <c r="BC1023" s="105"/>
      <c r="BD1023" s="105"/>
    </row>
    <row r="1024" spans="1:56" x14ac:dyDescent="0.35">
      <c r="A1024" s="105"/>
      <c r="B1024" s="105"/>
      <c r="C1024" s="105"/>
      <c r="D1024" s="105"/>
      <c r="E1024" s="105"/>
      <c r="F1024" s="105"/>
      <c r="G1024" s="105"/>
      <c r="H1024" s="105"/>
      <c r="I1024" s="105"/>
      <c r="J1024" s="105"/>
      <c r="K1024" s="105"/>
      <c r="L1024" s="105"/>
      <c r="M1024" s="105"/>
      <c r="N1024" s="105"/>
      <c r="O1024" s="105"/>
      <c r="P1024" s="105"/>
      <c r="Q1024" s="105"/>
      <c r="R1024" s="105"/>
      <c r="S1024" s="105"/>
      <c r="T1024" s="105"/>
      <c r="U1024" s="105"/>
      <c r="V1024" s="105"/>
      <c r="W1024" s="105"/>
      <c r="X1024" s="105"/>
      <c r="Y1024" s="105"/>
      <c r="Z1024" s="105"/>
      <c r="AA1024" s="105"/>
      <c r="AB1024" s="105"/>
      <c r="AC1024" s="105"/>
      <c r="AD1024" s="105"/>
      <c r="AE1024" s="105"/>
      <c r="AF1024" s="105"/>
      <c r="AG1024" s="105"/>
      <c r="AH1024" s="105"/>
      <c r="AI1024" s="105"/>
      <c r="AJ1024" s="105"/>
      <c r="AK1024" s="105"/>
      <c r="AL1024" s="105"/>
      <c r="AM1024" s="105"/>
      <c r="AN1024" s="105"/>
      <c r="AO1024" s="105"/>
      <c r="AP1024" s="105"/>
      <c r="AQ1024" s="105"/>
      <c r="AR1024" s="105"/>
      <c r="AS1024" s="105"/>
      <c r="AT1024" s="105"/>
      <c r="AU1024" s="105"/>
      <c r="AV1024" s="105"/>
      <c r="AW1024" s="105"/>
      <c r="AX1024" s="105"/>
      <c r="AY1024" s="105"/>
      <c r="AZ1024" s="105"/>
      <c r="BA1024" s="105"/>
      <c r="BB1024" s="105"/>
      <c r="BC1024" s="105"/>
      <c r="BD1024" s="105"/>
    </row>
    <row r="1025" spans="1:56" x14ac:dyDescent="0.35">
      <c r="A1025" s="105"/>
      <c r="B1025" s="105"/>
      <c r="C1025" s="105"/>
      <c r="D1025" s="105"/>
      <c r="E1025" s="105"/>
      <c r="F1025" s="105"/>
      <c r="G1025" s="105"/>
      <c r="H1025" s="105"/>
      <c r="I1025" s="105"/>
      <c r="J1025" s="105"/>
      <c r="K1025" s="105"/>
      <c r="L1025" s="105"/>
      <c r="M1025" s="105"/>
      <c r="N1025" s="105"/>
      <c r="O1025" s="105"/>
      <c r="P1025" s="105"/>
      <c r="Q1025" s="105"/>
      <c r="R1025" s="105"/>
      <c r="S1025" s="105"/>
      <c r="T1025" s="105"/>
      <c r="U1025" s="105"/>
      <c r="V1025" s="105"/>
      <c r="W1025" s="105"/>
      <c r="X1025" s="105"/>
      <c r="Y1025" s="105"/>
      <c r="Z1025" s="105"/>
      <c r="AA1025" s="105"/>
      <c r="AB1025" s="105"/>
      <c r="AC1025" s="105"/>
      <c r="AD1025" s="105"/>
      <c r="AE1025" s="105"/>
      <c r="AF1025" s="105"/>
      <c r="AG1025" s="105"/>
      <c r="AH1025" s="105"/>
      <c r="AI1025" s="105"/>
      <c r="AJ1025" s="105"/>
      <c r="AK1025" s="105"/>
      <c r="AL1025" s="105"/>
      <c r="AM1025" s="105"/>
      <c r="AN1025" s="105"/>
      <c r="AO1025" s="105"/>
      <c r="AP1025" s="105"/>
      <c r="AQ1025" s="105"/>
      <c r="AR1025" s="105"/>
      <c r="AS1025" s="105"/>
      <c r="AT1025" s="105"/>
      <c r="AU1025" s="105"/>
      <c r="AV1025" s="105"/>
      <c r="AW1025" s="105"/>
      <c r="AX1025" s="105"/>
      <c r="AY1025" s="105"/>
      <c r="AZ1025" s="105"/>
      <c r="BA1025" s="105"/>
      <c r="BB1025" s="105"/>
      <c r="BC1025" s="105"/>
      <c r="BD1025" s="105"/>
    </row>
    <row r="1026" spans="1:56" x14ac:dyDescent="0.35">
      <c r="A1026" s="105"/>
      <c r="B1026" s="105"/>
      <c r="C1026" s="105"/>
      <c r="D1026" s="105"/>
      <c r="E1026" s="105"/>
      <c r="F1026" s="105"/>
      <c r="G1026" s="105"/>
      <c r="H1026" s="105"/>
      <c r="I1026" s="105"/>
      <c r="J1026" s="105"/>
      <c r="K1026" s="105"/>
      <c r="L1026" s="105"/>
      <c r="M1026" s="105"/>
      <c r="N1026" s="105"/>
      <c r="O1026" s="105"/>
      <c r="P1026" s="105"/>
      <c r="Q1026" s="105"/>
      <c r="R1026" s="105"/>
      <c r="S1026" s="105"/>
      <c r="T1026" s="105"/>
      <c r="U1026" s="105"/>
      <c r="V1026" s="105"/>
      <c r="W1026" s="105"/>
      <c r="X1026" s="105"/>
      <c r="Y1026" s="105"/>
      <c r="Z1026" s="105"/>
      <c r="AA1026" s="105"/>
      <c r="AB1026" s="105"/>
      <c r="AC1026" s="105"/>
      <c r="AD1026" s="105"/>
      <c r="AE1026" s="105"/>
      <c r="AF1026" s="105"/>
      <c r="AG1026" s="105"/>
      <c r="AH1026" s="105"/>
      <c r="AI1026" s="105"/>
      <c r="AJ1026" s="105"/>
      <c r="AK1026" s="105"/>
      <c r="AL1026" s="105"/>
      <c r="AM1026" s="105"/>
      <c r="AN1026" s="105"/>
      <c r="AO1026" s="105"/>
      <c r="AP1026" s="105"/>
      <c r="AQ1026" s="105"/>
      <c r="AR1026" s="105"/>
      <c r="AS1026" s="105"/>
      <c r="AT1026" s="105"/>
      <c r="AU1026" s="105"/>
      <c r="AV1026" s="105"/>
      <c r="AW1026" s="105"/>
      <c r="AX1026" s="105"/>
      <c r="AY1026" s="105"/>
      <c r="AZ1026" s="105"/>
      <c r="BA1026" s="105"/>
      <c r="BB1026" s="105"/>
      <c r="BC1026" s="105"/>
      <c r="BD1026" s="105"/>
    </row>
    <row r="1027" spans="1:56" x14ac:dyDescent="0.35">
      <c r="A1027" s="105"/>
      <c r="B1027" s="105"/>
      <c r="C1027" s="105"/>
      <c r="D1027" s="105"/>
      <c r="E1027" s="105"/>
      <c r="F1027" s="105"/>
      <c r="G1027" s="105"/>
      <c r="H1027" s="105"/>
      <c r="I1027" s="105"/>
      <c r="J1027" s="105"/>
      <c r="K1027" s="105"/>
      <c r="L1027" s="105"/>
      <c r="M1027" s="105"/>
      <c r="N1027" s="105"/>
      <c r="O1027" s="105"/>
      <c r="P1027" s="105"/>
      <c r="Q1027" s="105"/>
      <c r="R1027" s="105"/>
      <c r="S1027" s="105"/>
      <c r="T1027" s="105"/>
      <c r="U1027" s="105"/>
      <c r="V1027" s="105"/>
      <c r="W1027" s="105"/>
      <c r="X1027" s="105"/>
      <c r="Y1027" s="105"/>
      <c r="Z1027" s="105"/>
      <c r="AA1027" s="105"/>
      <c r="AB1027" s="105"/>
      <c r="AC1027" s="105"/>
      <c r="AD1027" s="105"/>
      <c r="AE1027" s="105"/>
      <c r="AF1027" s="105"/>
      <c r="AG1027" s="105"/>
      <c r="AH1027" s="105"/>
      <c r="AI1027" s="105"/>
      <c r="AJ1027" s="105"/>
      <c r="AK1027" s="105"/>
      <c r="AL1027" s="105"/>
      <c r="AM1027" s="105"/>
      <c r="AN1027" s="105"/>
      <c r="AO1027" s="105"/>
      <c r="AP1027" s="105"/>
      <c r="AQ1027" s="105"/>
      <c r="AR1027" s="105"/>
      <c r="AS1027" s="105"/>
      <c r="AT1027" s="105"/>
      <c r="AU1027" s="105"/>
      <c r="AV1027" s="105"/>
      <c r="AW1027" s="105"/>
      <c r="AX1027" s="105"/>
      <c r="AY1027" s="105"/>
      <c r="AZ1027" s="105"/>
      <c r="BA1027" s="105"/>
      <c r="BB1027" s="105"/>
      <c r="BC1027" s="105"/>
      <c r="BD1027" s="105"/>
    </row>
    <row r="1028" spans="1:56" x14ac:dyDescent="0.35">
      <c r="A1028" s="105"/>
      <c r="B1028" s="105"/>
      <c r="C1028" s="105"/>
      <c r="D1028" s="105"/>
      <c r="E1028" s="105"/>
      <c r="F1028" s="105"/>
      <c r="G1028" s="105"/>
      <c r="H1028" s="105"/>
      <c r="I1028" s="105"/>
      <c r="J1028" s="105"/>
      <c r="K1028" s="105"/>
      <c r="L1028" s="105"/>
      <c r="M1028" s="105"/>
      <c r="N1028" s="105"/>
      <c r="O1028" s="105"/>
      <c r="P1028" s="105"/>
      <c r="Q1028" s="105"/>
      <c r="R1028" s="105"/>
      <c r="S1028" s="105"/>
      <c r="T1028" s="105"/>
      <c r="U1028" s="105"/>
      <c r="V1028" s="105"/>
      <c r="W1028" s="105"/>
      <c r="X1028" s="105"/>
      <c r="Y1028" s="105"/>
      <c r="Z1028" s="105"/>
      <c r="AA1028" s="105"/>
      <c r="AB1028" s="105"/>
      <c r="AC1028" s="105"/>
      <c r="AD1028" s="105"/>
      <c r="AE1028" s="105"/>
      <c r="AF1028" s="105"/>
      <c r="AG1028" s="105"/>
      <c r="AH1028" s="105"/>
      <c r="AI1028" s="105"/>
      <c r="AJ1028" s="105"/>
      <c r="AK1028" s="105"/>
      <c r="AL1028" s="105"/>
      <c r="AM1028" s="105"/>
      <c r="AN1028" s="105"/>
      <c r="AO1028" s="105"/>
      <c r="AP1028" s="105"/>
      <c r="AQ1028" s="105"/>
      <c r="AR1028" s="105"/>
      <c r="AS1028" s="105"/>
      <c r="AT1028" s="105"/>
      <c r="AU1028" s="105"/>
      <c r="AV1028" s="105"/>
      <c r="AW1028" s="105"/>
      <c r="AX1028" s="105"/>
      <c r="AY1028" s="105"/>
      <c r="AZ1028" s="105"/>
      <c r="BA1028" s="105"/>
      <c r="BB1028" s="105"/>
      <c r="BC1028" s="105"/>
      <c r="BD1028" s="105"/>
    </row>
    <row r="1029" spans="1:56" x14ac:dyDescent="0.35">
      <c r="A1029" s="105"/>
      <c r="B1029" s="105"/>
      <c r="C1029" s="105"/>
      <c r="D1029" s="105"/>
      <c r="E1029" s="105"/>
      <c r="F1029" s="105"/>
      <c r="G1029" s="105"/>
      <c r="H1029" s="105"/>
      <c r="I1029" s="105"/>
      <c r="J1029" s="105"/>
      <c r="K1029" s="105"/>
      <c r="L1029" s="105"/>
      <c r="M1029" s="105"/>
      <c r="N1029" s="105"/>
      <c r="O1029" s="105"/>
      <c r="P1029" s="105"/>
      <c r="Q1029" s="105"/>
      <c r="R1029" s="105"/>
      <c r="S1029" s="105"/>
      <c r="T1029" s="105"/>
      <c r="U1029" s="105"/>
      <c r="V1029" s="105"/>
      <c r="W1029" s="105"/>
      <c r="X1029" s="105"/>
      <c r="Y1029" s="105"/>
      <c r="Z1029" s="105"/>
      <c r="AA1029" s="105"/>
      <c r="AB1029" s="105"/>
      <c r="AC1029" s="105"/>
      <c r="AD1029" s="105"/>
      <c r="AE1029" s="105"/>
      <c r="AF1029" s="105"/>
      <c r="AG1029" s="105"/>
      <c r="AH1029" s="105"/>
      <c r="AI1029" s="105"/>
      <c r="AJ1029" s="105"/>
      <c r="AK1029" s="105"/>
      <c r="AL1029" s="105"/>
      <c r="AM1029" s="105"/>
      <c r="AN1029" s="105"/>
      <c r="AO1029" s="105"/>
      <c r="AP1029" s="105"/>
      <c r="AQ1029" s="105"/>
      <c r="AR1029" s="105"/>
      <c r="AS1029" s="105"/>
      <c r="AT1029" s="105"/>
      <c r="AU1029" s="105"/>
      <c r="AV1029" s="105"/>
      <c r="AW1029" s="105"/>
      <c r="AX1029" s="105"/>
      <c r="AY1029" s="105"/>
      <c r="AZ1029" s="105"/>
      <c r="BA1029" s="105"/>
      <c r="BB1029" s="105"/>
      <c r="BC1029" s="105"/>
      <c r="BD1029" s="105"/>
    </row>
    <row r="1030" spans="1:56" x14ac:dyDescent="0.35">
      <c r="A1030" s="105"/>
      <c r="B1030" s="105"/>
      <c r="C1030" s="105"/>
      <c r="D1030" s="105"/>
      <c r="E1030" s="105"/>
      <c r="F1030" s="105"/>
      <c r="G1030" s="105"/>
      <c r="H1030" s="105"/>
      <c r="I1030" s="105"/>
      <c r="J1030" s="105"/>
      <c r="K1030" s="105"/>
      <c r="L1030" s="105"/>
      <c r="M1030" s="105"/>
      <c r="N1030" s="105"/>
      <c r="O1030" s="105"/>
      <c r="P1030" s="105"/>
      <c r="Q1030" s="105"/>
      <c r="R1030" s="105"/>
      <c r="S1030" s="105"/>
      <c r="T1030" s="105"/>
      <c r="U1030" s="105"/>
      <c r="V1030" s="105"/>
      <c r="W1030" s="105"/>
      <c r="X1030" s="105"/>
      <c r="Y1030" s="105"/>
      <c r="Z1030" s="105"/>
      <c r="AA1030" s="105"/>
      <c r="AB1030" s="105"/>
      <c r="AC1030" s="105"/>
      <c r="AD1030" s="105"/>
      <c r="AE1030" s="105"/>
      <c r="AF1030" s="105"/>
      <c r="AG1030" s="105"/>
      <c r="AH1030" s="105"/>
      <c r="AI1030" s="105"/>
      <c r="AJ1030" s="105"/>
      <c r="AK1030" s="105"/>
      <c r="AL1030" s="105"/>
      <c r="AM1030" s="105"/>
      <c r="AN1030" s="105"/>
      <c r="AO1030" s="105"/>
      <c r="AP1030" s="105"/>
      <c r="AQ1030" s="105"/>
      <c r="AR1030" s="105"/>
      <c r="AS1030" s="105"/>
      <c r="AT1030" s="105"/>
      <c r="AU1030" s="105"/>
      <c r="AV1030" s="105"/>
      <c r="AW1030" s="105"/>
      <c r="AX1030" s="105"/>
      <c r="AY1030" s="105"/>
      <c r="AZ1030" s="105"/>
      <c r="BA1030" s="105"/>
      <c r="BB1030" s="105"/>
      <c r="BC1030" s="105"/>
      <c r="BD1030" s="105"/>
    </row>
    <row r="1031" spans="1:56" x14ac:dyDescent="0.35">
      <c r="A1031" s="105"/>
      <c r="B1031" s="105"/>
      <c r="C1031" s="105"/>
      <c r="D1031" s="105"/>
      <c r="E1031" s="105"/>
      <c r="F1031" s="105"/>
      <c r="G1031" s="105"/>
      <c r="H1031" s="105"/>
      <c r="I1031" s="105"/>
      <c r="J1031" s="105"/>
      <c r="K1031" s="105"/>
      <c r="L1031" s="105"/>
      <c r="M1031" s="105"/>
      <c r="N1031" s="105"/>
      <c r="O1031" s="105"/>
      <c r="P1031" s="105"/>
      <c r="Q1031" s="105"/>
      <c r="R1031" s="105"/>
      <c r="S1031" s="105"/>
      <c r="T1031" s="105"/>
      <c r="U1031" s="105"/>
      <c r="V1031" s="105"/>
      <c r="W1031" s="105"/>
      <c r="X1031" s="105"/>
      <c r="Y1031" s="105"/>
      <c r="Z1031" s="105"/>
      <c r="AA1031" s="105"/>
      <c r="AB1031" s="105"/>
      <c r="AC1031" s="105"/>
      <c r="AD1031" s="105"/>
      <c r="AE1031" s="105"/>
      <c r="AF1031" s="105"/>
      <c r="AG1031" s="105"/>
      <c r="AH1031" s="105"/>
      <c r="AI1031" s="105"/>
      <c r="AJ1031" s="105"/>
      <c r="AK1031" s="105"/>
      <c r="AL1031" s="105"/>
      <c r="AM1031" s="105"/>
      <c r="AN1031" s="105"/>
      <c r="AO1031" s="105"/>
      <c r="AP1031" s="105"/>
      <c r="AQ1031" s="105"/>
      <c r="AR1031" s="105"/>
      <c r="AS1031" s="105"/>
      <c r="AT1031" s="105"/>
      <c r="AU1031" s="105"/>
      <c r="AV1031" s="105"/>
      <c r="AW1031" s="105"/>
      <c r="AX1031" s="105"/>
      <c r="AY1031" s="105"/>
      <c r="AZ1031" s="105"/>
      <c r="BA1031" s="105"/>
      <c r="BB1031" s="105"/>
      <c r="BC1031" s="105"/>
      <c r="BD1031" s="105"/>
    </row>
    <row r="1032" spans="1:56" x14ac:dyDescent="0.35">
      <c r="A1032" s="105"/>
      <c r="B1032" s="105"/>
      <c r="C1032" s="105"/>
      <c r="D1032" s="105"/>
      <c r="E1032" s="105"/>
      <c r="F1032" s="105"/>
      <c r="G1032" s="105"/>
      <c r="H1032" s="105"/>
      <c r="I1032" s="105"/>
      <c r="J1032" s="105"/>
      <c r="K1032" s="105"/>
      <c r="L1032" s="105"/>
      <c r="M1032" s="105"/>
      <c r="N1032" s="105"/>
      <c r="O1032" s="105"/>
      <c r="P1032" s="105"/>
      <c r="Q1032" s="105"/>
      <c r="R1032" s="105"/>
      <c r="S1032" s="105"/>
      <c r="T1032" s="105"/>
      <c r="U1032" s="105"/>
      <c r="V1032" s="105"/>
      <c r="W1032" s="105"/>
      <c r="X1032" s="105"/>
      <c r="Y1032" s="105"/>
      <c r="Z1032" s="105"/>
      <c r="AA1032" s="105"/>
      <c r="AB1032" s="105"/>
      <c r="AC1032" s="105"/>
      <c r="AD1032" s="105"/>
      <c r="AE1032" s="105"/>
      <c r="AF1032" s="105"/>
      <c r="AG1032" s="105"/>
      <c r="AH1032" s="105"/>
      <c r="AI1032" s="105"/>
      <c r="AJ1032" s="105"/>
      <c r="AK1032" s="105"/>
      <c r="AL1032" s="105"/>
      <c r="AM1032" s="105"/>
      <c r="AN1032" s="105"/>
      <c r="AO1032" s="105"/>
      <c r="AP1032" s="105"/>
      <c r="AQ1032" s="105"/>
      <c r="AR1032" s="105"/>
      <c r="AS1032" s="105"/>
      <c r="AT1032" s="105"/>
      <c r="AU1032" s="105"/>
      <c r="AV1032" s="105"/>
      <c r="AW1032" s="105"/>
      <c r="AX1032" s="105"/>
      <c r="AY1032" s="105"/>
      <c r="AZ1032" s="105"/>
      <c r="BA1032" s="105"/>
      <c r="BB1032" s="105"/>
      <c r="BC1032" s="105"/>
      <c r="BD1032" s="105"/>
    </row>
    <row r="1033" spans="1:56" x14ac:dyDescent="0.35">
      <c r="A1033" s="105"/>
      <c r="B1033" s="105"/>
      <c r="C1033" s="105"/>
      <c r="D1033" s="105"/>
      <c r="E1033" s="105"/>
      <c r="F1033" s="105"/>
      <c r="G1033" s="105"/>
      <c r="H1033" s="105"/>
      <c r="I1033" s="105"/>
      <c r="J1033" s="105"/>
      <c r="K1033" s="105"/>
      <c r="L1033" s="105"/>
      <c r="M1033" s="105"/>
      <c r="N1033" s="105"/>
      <c r="O1033" s="105"/>
      <c r="P1033" s="105"/>
      <c r="Q1033" s="105"/>
      <c r="R1033" s="105"/>
      <c r="S1033" s="105"/>
      <c r="T1033" s="105"/>
      <c r="U1033" s="105"/>
      <c r="V1033" s="105"/>
      <c r="W1033" s="105"/>
      <c r="X1033" s="105"/>
      <c r="Y1033" s="105"/>
      <c r="Z1033" s="105"/>
      <c r="AA1033" s="105"/>
      <c r="AB1033" s="105"/>
      <c r="AC1033" s="105"/>
      <c r="AD1033" s="105"/>
      <c r="AE1033" s="105"/>
      <c r="AF1033" s="105"/>
      <c r="AG1033" s="105"/>
      <c r="AH1033" s="105"/>
      <c r="AI1033" s="105"/>
      <c r="AJ1033" s="105"/>
      <c r="AK1033" s="105"/>
      <c r="AL1033" s="105"/>
      <c r="AM1033" s="105"/>
      <c r="AN1033" s="105"/>
      <c r="AO1033" s="105"/>
      <c r="AP1033" s="105"/>
      <c r="AQ1033" s="105"/>
      <c r="AR1033" s="105"/>
      <c r="AS1033" s="105"/>
      <c r="AT1033" s="105"/>
      <c r="AU1033" s="105"/>
      <c r="AV1033" s="105"/>
      <c r="AW1033" s="105"/>
      <c r="AX1033" s="105"/>
      <c r="AY1033" s="105"/>
      <c r="AZ1033" s="105"/>
      <c r="BA1033" s="105"/>
      <c r="BB1033" s="105"/>
      <c r="BC1033" s="105"/>
      <c r="BD1033" s="105"/>
    </row>
    <row r="1034" spans="1:56" x14ac:dyDescent="0.35">
      <c r="A1034" s="105"/>
      <c r="B1034" s="105"/>
      <c r="C1034" s="105"/>
      <c r="D1034" s="105"/>
      <c r="E1034" s="105"/>
      <c r="F1034" s="105"/>
      <c r="G1034" s="105"/>
      <c r="H1034" s="105"/>
      <c r="I1034" s="105"/>
      <c r="J1034" s="105"/>
      <c r="K1034" s="105"/>
      <c r="L1034" s="105"/>
      <c r="M1034" s="105"/>
      <c r="N1034" s="105"/>
      <c r="O1034" s="105"/>
      <c r="P1034" s="105"/>
      <c r="Q1034" s="105"/>
      <c r="R1034" s="105"/>
      <c r="S1034" s="105"/>
      <c r="T1034" s="105"/>
      <c r="U1034" s="105"/>
      <c r="V1034" s="105"/>
      <c r="W1034" s="105"/>
      <c r="X1034" s="105"/>
      <c r="Y1034" s="105"/>
      <c r="Z1034" s="105"/>
      <c r="AA1034" s="105"/>
      <c r="AB1034" s="105"/>
      <c r="AC1034" s="105"/>
      <c r="AD1034" s="105"/>
      <c r="AE1034" s="105"/>
      <c r="AF1034" s="105"/>
      <c r="AG1034" s="105"/>
      <c r="AH1034" s="105"/>
      <c r="AI1034" s="105"/>
      <c r="AJ1034" s="105"/>
      <c r="AK1034" s="105"/>
      <c r="AL1034" s="105"/>
      <c r="AM1034" s="105"/>
      <c r="AN1034" s="105"/>
      <c r="AO1034" s="105"/>
      <c r="AP1034" s="105"/>
      <c r="AQ1034" s="105"/>
      <c r="AR1034" s="105"/>
      <c r="AS1034" s="105"/>
      <c r="AT1034" s="105"/>
      <c r="AU1034" s="105"/>
      <c r="AV1034" s="105"/>
      <c r="AW1034" s="105"/>
      <c r="AX1034" s="105"/>
      <c r="AY1034" s="105"/>
      <c r="AZ1034" s="105"/>
      <c r="BA1034" s="105"/>
      <c r="BB1034" s="105"/>
      <c r="BC1034" s="105"/>
      <c r="BD1034" s="105"/>
    </row>
    <row r="1035" spans="1:56" x14ac:dyDescent="0.35">
      <c r="A1035" s="105"/>
      <c r="B1035" s="105"/>
      <c r="C1035" s="105"/>
      <c r="D1035" s="105"/>
      <c r="E1035" s="105"/>
      <c r="F1035" s="105"/>
      <c r="G1035" s="105"/>
      <c r="H1035" s="105"/>
      <c r="I1035" s="105"/>
      <c r="J1035" s="105"/>
      <c r="K1035" s="105"/>
      <c r="L1035" s="105"/>
      <c r="M1035" s="105"/>
      <c r="N1035" s="105"/>
      <c r="O1035" s="105"/>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5"/>
      <c r="AK1035" s="105"/>
      <c r="AL1035" s="105"/>
      <c r="AM1035" s="105"/>
      <c r="AN1035" s="105"/>
      <c r="AO1035" s="105"/>
      <c r="AP1035" s="105"/>
      <c r="AQ1035" s="105"/>
      <c r="AR1035" s="105"/>
      <c r="AS1035" s="105"/>
      <c r="AT1035" s="105"/>
      <c r="AU1035" s="105"/>
      <c r="AV1035" s="105"/>
      <c r="AW1035" s="105"/>
      <c r="AX1035" s="105"/>
      <c r="AY1035" s="105"/>
      <c r="AZ1035" s="105"/>
      <c r="BA1035" s="105"/>
      <c r="BB1035" s="105"/>
      <c r="BC1035" s="105"/>
      <c r="BD1035" s="105"/>
    </row>
    <row r="1036" spans="1:56" x14ac:dyDescent="0.35">
      <c r="A1036" s="105"/>
      <c r="B1036" s="105"/>
      <c r="C1036" s="105"/>
      <c r="D1036" s="105"/>
      <c r="E1036" s="105"/>
      <c r="F1036" s="105"/>
      <c r="G1036" s="105"/>
      <c r="H1036" s="105"/>
      <c r="I1036" s="105"/>
      <c r="J1036" s="105"/>
      <c r="K1036" s="105"/>
      <c r="L1036" s="105"/>
      <c r="M1036" s="105"/>
      <c r="N1036" s="105"/>
      <c r="O1036" s="105"/>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5"/>
      <c r="AK1036" s="105"/>
      <c r="AL1036" s="105"/>
      <c r="AM1036" s="105"/>
      <c r="AN1036" s="105"/>
      <c r="AO1036" s="105"/>
      <c r="AP1036" s="105"/>
      <c r="AQ1036" s="105"/>
      <c r="AR1036" s="105"/>
      <c r="AS1036" s="105"/>
      <c r="AT1036" s="105"/>
      <c r="AU1036" s="105"/>
      <c r="AV1036" s="105"/>
      <c r="AW1036" s="105"/>
      <c r="AX1036" s="105"/>
      <c r="AY1036" s="105"/>
      <c r="AZ1036" s="105"/>
      <c r="BA1036" s="105"/>
      <c r="BB1036" s="105"/>
      <c r="BC1036" s="105"/>
      <c r="BD1036" s="105"/>
    </row>
    <row r="1037" spans="1:56" x14ac:dyDescent="0.35">
      <c r="A1037" s="105"/>
      <c r="B1037" s="105"/>
      <c r="C1037" s="105"/>
      <c r="D1037" s="105"/>
      <c r="E1037" s="105"/>
      <c r="F1037" s="105"/>
      <c r="G1037" s="105"/>
      <c r="H1037" s="105"/>
      <c r="I1037" s="105"/>
      <c r="J1037" s="105"/>
      <c r="K1037" s="105"/>
      <c r="L1037" s="105"/>
      <c r="M1037" s="105"/>
      <c r="N1037" s="105"/>
      <c r="O1037" s="105"/>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5"/>
      <c r="AK1037" s="105"/>
      <c r="AL1037" s="105"/>
      <c r="AM1037" s="105"/>
      <c r="AN1037" s="105"/>
      <c r="AO1037" s="105"/>
      <c r="AP1037" s="105"/>
      <c r="AQ1037" s="105"/>
      <c r="AR1037" s="105"/>
      <c r="AS1037" s="105"/>
      <c r="AT1037" s="105"/>
      <c r="AU1037" s="105"/>
      <c r="AV1037" s="105"/>
      <c r="AW1037" s="105"/>
      <c r="AX1037" s="105"/>
      <c r="AY1037" s="105"/>
      <c r="AZ1037" s="105"/>
      <c r="BA1037" s="105"/>
      <c r="BB1037" s="105"/>
      <c r="BC1037" s="105"/>
      <c r="BD1037" s="105"/>
    </row>
    <row r="1038" spans="1:56" x14ac:dyDescent="0.35">
      <c r="A1038" s="105"/>
      <c r="B1038" s="105"/>
      <c r="C1038" s="105"/>
      <c r="D1038" s="105"/>
      <c r="E1038" s="105"/>
      <c r="F1038" s="105"/>
      <c r="G1038" s="105"/>
      <c r="H1038" s="105"/>
      <c r="I1038" s="105"/>
      <c r="J1038" s="105"/>
      <c r="K1038" s="105"/>
      <c r="L1038" s="105"/>
      <c r="M1038" s="105"/>
      <c r="N1038" s="105"/>
      <c r="O1038" s="105"/>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5"/>
      <c r="AK1038" s="105"/>
      <c r="AL1038" s="105"/>
      <c r="AM1038" s="105"/>
      <c r="AN1038" s="105"/>
      <c r="AO1038" s="105"/>
      <c r="AP1038" s="105"/>
      <c r="AQ1038" s="105"/>
      <c r="AR1038" s="105"/>
      <c r="AS1038" s="105"/>
      <c r="AT1038" s="105"/>
      <c r="AU1038" s="105"/>
      <c r="AV1038" s="105"/>
      <c r="AW1038" s="105"/>
      <c r="AX1038" s="105"/>
      <c r="AY1038" s="105"/>
      <c r="AZ1038" s="105"/>
      <c r="BA1038" s="105"/>
      <c r="BB1038" s="105"/>
      <c r="BC1038" s="105"/>
      <c r="BD1038" s="105"/>
    </row>
    <row r="1039" spans="1:56" x14ac:dyDescent="0.35">
      <c r="A1039" s="105"/>
      <c r="B1039" s="105"/>
      <c r="C1039" s="105"/>
      <c r="D1039" s="105"/>
      <c r="E1039" s="105"/>
      <c r="F1039" s="105"/>
      <c r="G1039" s="105"/>
      <c r="H1039" s="105"/>
      <c r="I1039" s="105"/>
      <c r="J1039" s="105"/>
      <c r="K1039" s="105"/>
      <c r="L1039" s="105"/>
      <c r="M1039" s="105"/>
      <c r="N1039" s="105"/>
      <c r="O1039" s="105"/>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5"/>
      <c r="AK1039" s="105"/>
      <c r="AL1039" s="105"/>
      <c r="AM1039" s="105"/>
      <c r="AN1039" s="105"/>
      <c r="AO1039" s="105"/>
      <c r="AP1039" s="105"/>
      <c r="AQ1039" s="105"/>
      <c r="AR1039" s="105"/>
      <c r="AS1039" s="105"/>
      <c r="AT1039" s="105"/>
      <c r="AU1039" s="105"/>
      <c r="AV1039" s="105"/>
      <c r="AW1039" s="105"/>
      <c r="AX1039" s="105"/>
      <c r="AY1039" s="105"/>
      <c r="AZ1039" s="105"/>
      <c r="BA1039" s="105"/>
      <c r="BB1039" s="105"/>
      <c r="BC1039" s="105"/>
      <c r="BD1039" s="105"/>
    </row>
    <row r="1040" spans="1:56" x14ac:dyDescent="0.35">
      <c r="A1040" s="105"/>
      <c r="B1040" s="105"/>
      <c r="C1040" s="105"/>
      <c r="D1040" s="105"/>
      <c r="E1040" s="105"/>
      <c r="F1040" s="105"/>
      <c r="G1040" s="105"/>
      <c r="H1040" s="105"/>
      <c r="I1040" s="105"/>
      <c r="J1040" s="105"/>
      <c r="K1040" s="105"/>
      <c r="L1040" s="105"/>
      <c r="M1040" s="105"/>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5"/>
      <c r="AL1040" s="105"/>
      <c r="AM1040" s="105"/>
      <c r="AN1040" s="105"/>
      <c r="AO1040" s="105"/>
      <c r="AP1040" s="105"/>
      <c r="AQ1040" s="105"/>
      <c r="AR1040" s="105"/>
      <c r="AS1040" s="105"/>
      <c r="AT1040" s="105"/>
      <c r="AU1040" s="105"/>
      <c r="AV1040" s="105"/>
      <c r="AW1040" s="105"/>
      <c r="AX1040" s="105"/>
      <c r="AY1040" s="105"/>
      <c r="AZ1040" s="105"/>
      <c r="BA1040" s="105"/>
      <c r="BB1040" s="105"/>
      <c r="BC1040" s="105"/>
      <c r="BD1040" s="105"/>
    </row>
    <row r="1041" spans="1:56" x14ac:dyDescent="0.35">
      <c r="A1041" s="105"/>
      <c r="B1041" s="105"/>
      <c r="C1041" s="105"/>
      <c r="D1041" s="105"/>
      <c r="E1041" s="105"/>
      <c r="F1041" s="105"/>
      <c r="G1041" s="105"/>
      <c r="H1041" s="105"/>
      <c r="I1041" s="105"/>
      <c r="J1041" s="105"/>
      <c r="K1041" s="105"/>
      <c r="L1041" s="105"/>
      <c r="M1041" s="105"/>
      <c r="N1041" s="105"/>
      <c r="O1041" s="105"/>
      <c r="P1041" s="105"/>
      <c r="Q1041" s="105"/>
      <c r="R1041" s="105"/>
      <c r="S1041" s="105"/>
      <c r="T1041" s="105"/>
      <c r="U1041" s="105"/>
      <c r="V1041" s="105"/>
      <c r="W1041" s="105"/>
      <c r="X1041" s="105"/>
      <c r="Y1041" s="105"/>
      <c r="Z1041" s="105"/>
      <c r="AA1041" s="105"/>
      <c r="AB1041" s="105"/>
      <c r="AC1041" s="105"/>
      <c r="AD1041" s="105"/>
      <c r="AE1041" s="105"/>
      <c r="AF1041" s="105"/>
      <c r="AG1041" s="105"/>
      <c r="AH1041" s="105"/>
      <c r="AI1041" s="105"/>
      <c r="AJ1041" s="105"/>
      <c r="AK1041" s="105"/>
      <c r="AL1041" s="105"/>
      <c r="AM1041" s="105"/>
      <c r="AN1041" s="105"/>
      <c r="AO1041" s="105"/>
      <c r="AP1041" s="105"/>
      <c r="AQ1041" s="105"/>
      <c r="AR1041" s="105"/>
      <c r="AS1041" s="105"/>
      <c r="AT1041" s="105"/>
      <c r="AU1041" s="105"/>
      <c r="AV1041" s="105"/>
      <c r="AW1041" s="105"/>
      <c r="AX1041" s="105"/>
      <c r="AY1041" s="105"/>
      <c r="AZ1041" s="105"/>
      <c r="BA1041" s="105"/>
      <c r="BB1041" s="105"/>
      <c r="BC1041" s="105"/>
      <c r="BD1041" s="105"/>
    </row>
    <row r="1042" spans="1:56" x14ac:dyDescent="0.35">
      <c r="A1042" s="105"/>
      <c r="B1042" s="105"/>
      <c r="C1042" s="105"/>
      <c r="D1042" s="105"/>
      <c r="E1042" s="105"/>
      <c r="F1042" s="105"/>
      <c r="G1042" s="105"/>
      <c r="H1042" s="105"/>
      <c r="I1042" s="105"/>
      <c r="J1042" s="105"/>
      <c r="K1042" s="105"/>
      <c r="L1042" s="105"/>
      <c r="M1042" s="105"/>
      <c r="N1042" s="105"/>
      <c r="O1042" s="105"/>
      <c r="P1042" s="105"/>
      <c r="Q1042" s="105"/>
      <c r="R1042" s="105"/>
      <c r="S1042" s="105"/>
      <c r="T1042" s="105"/>
      <c r="U1042" s="105"/>
      <c r="V1042" s="105"/>
      <c r="W1042" s="105"/>
      <c r="X1042" s="105"/>
      <c r="Y1042" s="105"/>
      <c r="Z1042" s="105"/>
      <c r="AA1042" s="105"/>
      <c r="AB1042" s="105"/>
      <c r="AC1042" s="105"/>
      <c r="AD1042" s="105"/>
      <c r="AE1042" s="105"/>
      <c r="AF1042" s="105"/>
      <c r="AG1042" s="105"/>
      <c r="AH1042" s="105"/>
      <c r="AI1042" s="105"/>
      <c r="AJ1042" s="105"/>
      <c r="AK1042" s="105"/>
      <c r="AL1042" s="105"/>
      <c r="AM1042" s="105"/>
      <c r="AN1042" s="105"/>
      <c r="AO1042" s="105"/>
      <c r="AP1042" s="105"/>
      <c r="AQ1042" s="105"/>
      <c r="AR1042" s="105"/>
      <c r="AS1042" s="105"/>
      <c r="AT1042" s="105"/>
      <c r="AU1042" s="105"/>
      <c r="AV1042" s="105"/>
      <c r="AW1042" s="105"/>
      <c r="AX1042" s="105"/>
      <c r="AY1042" s="105"/>
      <c r="AZ1042" s="105"/>
      <c r="BA1042" s="105"/>
      <c r="BB1042" s="105"/>
      <c r="BC1042" s="105"/>
      <c r="BD1042" s="105"/>
    </row>
    <row r="1043" spans="1:56" x14ac:dyDescent="0.35">
      <c r="A1043" s="105"/>
      <c r="B1043" s="105"/>
      <c r="C1043" s="105"/>
      <c r="D1043" s="105"/>
      <c r="E1043" s="105"/>
      <c r="F1043" s="105"/>
      <c r="G1043" s="105"/>
      <c r="H1043" s="105"/>
      <c r="I1043" s="105"/>
      <c r="J1043" s="105"/>
      <c r="K1043" s="105"/>
      <c r="L1043" s="105"/>
      <c r="M1043" s="105"/>
      <c r="N1043" s="105"/>
      <c r="O1043" s="105"/>
      <c r="P1043" s="105"/>
      <c r="Q1043" s="105"/>
      <c r="R1043" s="105"/>
      <c r="S1043" s="105"/>
      <c r="T1043" s="105"/>
      <c r="U1043" s="105"/>
      <c r="V1043" s="105"/>
      <c r="W1043" s="105"/>
      <c r="X1043" s="105"/>
      <c r="Y1043" s="105"/>
      <c r="Z1043" s="105"/>
      <c r="AA1043" s="105"/>
      <c r="AB1043" s="105"/>
      <c r="AC1043" s="105"/>
      <c r="AD1043" s="105"/>
      <c r="AE1043" s="105"/>
      <c r="AF1043" s="105"/>
      <c r="AG1043" s="105"/>
      <c r="AH1043" s="105"/>
      <c r="AI1043" s="105"/>
      <c r="AJ1043" s="105"/>
      <c r="AK1043" s="105"/>
      <c r="AL1043" s="105"/>
      <c r="AM1043" s="105"/>
      <c r="AN1043" s="105"/>
      <c r="AO1043" s="105"/>
      <c r="AP1043" s="105"/>
      <c r="AQ1043" s="105"/>
      <c r="AR1043" s="105"/>
      <c r="AS1043" s="105"/>
      <c r="AT1043" s="105"/>
      <c r="AU1043" s="105"/>
      <c r="AV1043" s="105"/>
      <c r="AW1043" s="105"/>
      <c r="AX1043" s="105"/>
      <c r="AY1043" s="105"/>
      <c r="AZ1043" s="105"/>
      <c r="BA1043" s="105"/>
      <c r="BB1043" s="105"/>
      <c r="BC1043" s="105"/>
      <c r="BD1043" s="105"/>
    </row>
    <row r="1044" spans="1:56" x14ac:dyDescent="0.35">
      <c r="A1044" s="105"/>
      <c r="B1044" s="105"/>
      <c r="C1044" s="105"/>
      <c r="D1044" s="105"/>
      <c r="E1044" s="105"/>
      <c r="F1044" s="105"/>
      <c r="G1044" s="105"/>
      <c r="H1044" s="105"/>
      <c r="I1044" s="105"/>
      <c r="J1044" s="105"/>
      <c r="K1044" s="105"/>
      <c r="L1044" s="105"/>
      <c r="M1044" s="105"/>
      <c r="N1044" s="105"/>
      <c r="O1044" s="105"/>
      <c r="P1044" s="105"/>
      <c r="Q1044" s="105"/>
      <c r="R1044" s="105"/>
      <c r="S1044" s="105"/>
      <c r="T1044" s="105"/>
      <c r="U1044" s="105"/>
      <c r="V1044" s="105"/>
      <c r="W1044" s="105"/>
      <c r="X1044" s="105"/>
      <c r="Y1044" s="105"/>
      <c r="Z1044" s="105"/>
      <c r="AA1044" s="105"/>
      <c r="AB1044" s="105"/>
      <c r="AC1044" s="105"/>
      <c r="AD1044" s="105"/>
      <c r="AE1044" s="105"/>
      <c r="AF1044" s="105"/>
      <c r="AG1044" s="105"/>
      <c r="AH1044" s="105"/>
      <c r="AI1044" s="105"/>
      <c r="AJ1044" s="105"/>
      <c r="AK1044" s="105"/>
      <c r="AL1044" s="105"/>
      <c r="AM1044" s="105"/>
      <c r="AN1044" s="105"/>
      <c r="AO1044" s="105"/>
      <c r="AP1044" s="105"/>
      <c r="AQ1044" s="105"/>
      <c r="AR1044" s="105"/>
      <c r="AS1044" s="105"/>
      <c r="AT1044" s="105"/>
      <c r="AU1044" s="105"/>
      <c r="AV1044" s="105"/>
      <c r="AW1044" s="105"/>
      <c r="AX1044" s="105"/>
      <c r="AY1044" s="105"/>
      <c r="AZ1044" s="105"/>
      <c r="BA1044" s="105"/>
      <c r="BB1044" s="105"/>
      <c r="BC1044" s="105"/>
      <c r="BD1044" s="105"/>
    </row>
    <row r="1045" spans="1:56" x14ac:dyDescent="0.35">
      <c r="A1045" s="105"/>
      <c r="B1045" s="105"/>
      <c r="C1045" s="105"/>
      <c r="D1045" s="105"/>
      <c r="E1045" s="105"/>
      <c r="F1045" s="105"/>
      <c r="G1045" s="105"/>
      <c r="H1045" s="105"/>
      <c r="I1045" s="105"/>
      <c r="J1045" s="105"/>
      <c r="K1045" s="105"/>
      <c r="L1045" s="105"/>
      <c r="M1045" s="105"/>
      <c r="N1045" s="105"/>
      <c r="O1045" s="105"/>
      <c r="P1045" s="105"/>
      <c r="Q1045" s="105"/>
      <c r="R1045" s="105"/>
      <c r="S1045" s="105"/>
      <c r="T1045" s="105"/>
      <c r="U1045" s="105"/>
      <c r="V1045" s="105"/>
      <c r="W1045" s="105"/>
      <c r="X1045" s="105"/>
      <c r="Y1045" s="105"/>
      <c r="Z1045" s="105"/>
      <c r="AA1045" s="105"/>
      <c r="AB1045" s="105"/>
      <c r="AC1045" s="105"/>
      <c r="AD1045" s="105"/>
      <c r="AE1045" s="105"/>
      <c r="AF1045" s="105"/>
      <c r="AG1045" s="105"/>
      <c r="AH1045" s="105"/>
      <c r="AI1045" s="105"/>
      <c r="AJ1045" s="105"/>
      <c r="AK1045" s="105"/>
      <c r="AL1045" s="105"/>
      <c r="AM1045" s="105"/>
      <c r="AN1045" s="105"/>
      <c r="AO1045" s="105"/>
      <c r="AP1045" s="105"/>
      <c r="AQ1045" s="105"/>
      <c r="AR1045" s="105"/>
      <c r="AS1045" s="105"/>
      <c r="AT1045" s="105"/>
      <c r="AU1045" s="105"/>
      <c r="AV1045" s="105"/>
      <c r="AW1045" s="105"/>
      <c r="AX1045" s="105"/>
      <c r="AY1045" s="105"/>
      <c r="AZ1045" s="105"/>
      <c r="BA1045" s="105"/>
      <c r="BB1045" s="105"/>
      <c r="BC1045" s="105"/>
      <c r="BD1045" s="105"/>
    </row>
    <row r="1046" spans="1:56" x14ac:dyDescent="0.35">
      <c r="A1046" s="105"/>
      <c r="B1046" s="105"/>
      <c r="C1046" s="105"/>
      <c r="D1046" s="105"/>
      <c r="E1046" s="105"/>
      <c r="F1046" s="105"/>
      <c r="G1046" s="105"/>
      <c r="H1046" s="105"/>
      <c r="I1046" s="105"/>
      <c r="J1046" s="105"/>
      <c r="K1046" s="105"/>
      <c r="L1046" s="105"/>
      <c r="M1046" s="105"/>
      <c r="N1046" s="105"/>
      <c r="O1046" s="105"/>
      <c r="P1046" s="105"/>
      <c r="Q1046" s="105"/>
      <c r="R1046" s="105"/>
      <c r="S1046" s="105"/>
      <c r="T1046" s="105"/>
      <c r="U1046" s="105"/>
      <c r="V1046" s="105"/>
      <c r="W1046" s="105"/>
      <c r="X1046" s="105"/>
      <c r="Y1046" s="105"/>
      <c r="Z1046" s="105"/>
      <c r="AA1046" s="105"/>
      <c r="AB1046" s="105"/>
      <c r="AC1046" s="105"/>
      <c r="AD1046" s="105"/>
      <c r="AE1046" s="105"/>
      <c r="AF1046" s="105"/>
      <c r="AG1046" s="105"/>
      <c r="AH1046" s="105"/>
      <c r="AI1046" s="105"/>
      <c r="AJ1046" s="105"/>
      <c r="AK1046" s="105"/>
      <c r="AL1046" s="105"/>
      <c r="AM1046" s="105"/>
      <c r="AN1046" s="105"/>
      <c r="AO1046" s="105"/>
      <c r="AP1046" s="105"/>
      <c r="AQ1046" s="105"/>
      <c r="AR1046" s="105"/>
      <c r="AS1046" s="105"/>
      <c r="AT1046" s="105"/>
      <c r="AU1046" s="105"/>
      <c r="AV1046" s="105"/>
      <c r="AW1046" s="105"/>
      <c r="AX1046" s="105"/>
      <c r="AY1046" s="105"/>
      <c r="AZ1046" s="105"/>
      <c r="BA1046" s="105"/>
      <c r="BB1046" s="105"/>
      <c r="BC1046" s="105"/>
      <c r="BD1046" s="105"/>
    </row>
    <row r="1047" spans="1:56" x14ac:dyDescent="0.35">
      <c r="A1047" s="105"/>
      <c r="B1047" s="105"/>
      <c r="C1047" s="105"/>
      <c r="D1047" s="105"/>
      <c r="E1047" s="105"/>
      <c r="F1047" s="105"/>
      <c r="G1047" s="105"/>
      <c r="H1047" s="105"/>
      <c r="I1047" s="105"/>
      <c r="J1047" s="105"/>
      <c r="K1047" s="105"/>
      <c r="L1047" s="105"/>
      <c r="M1047" s="105"/>
      <c r="N1047" s="105"/>
      <c r="O1047" s="105"/>
      <c r="P1047" s="105"/>
      <c r="Q1047" s="105"/>
      <c r="R1047" s="105"/>
      <c r="S1047" s="105"/>
      <c r="T1047" s="105"/>
      <c r="U1047" s="105"/>
      <c r="V1047" s="105"/>
      <c r="W1047" s="105"/>
      <c r="X1047" s="105"/>
      <c r="Y1047" s="105"/>
      <c r="Z1047" s="105"/>
      <c r="AA1047" s="105"/>
      <c r="AB1047" s="105"/>
      <c r="AC1047" s="105"/>
      <c r="AD1047" s="105"/>
      <c r="AE1047" s="105"/>
      <c r="AF1047" s="105"/>
      <c r="AG1047" s="105"/>
      <c r="AH1047" s="105"/>
      <c r="AI1047" s="105"/>
      <c r="AJ1047" s="105"/>
      <c r="AK1047" s="105"/>
      <c r="AL1047" s="105"/>
      <c r="AM1047" s="105"/>
      <c r="AN1047" s="105"/>
      <c r="AO1047" s="105"/>
      <c r="AP1047" s="105"/>
      <c r="AQ1047" s="105"/>
      <c r="AR1047" s="105"/>
      <c r="AS1047" s="105"/>
      <c r="AT1047" s="105"/>
      <c r="AU1047" s="105"/>
      <c r="AV1047" s="105"/>
      <c r="AW1047" s="105"/>
      <c r="AX1047" s="105"/>
      <c r="AY1047" s="105"/>
      <c r="AZ1047" s="105"/>
      <c r="BA1047" s="105"/>
      <c r="BB1047" s="105"/>
      <c r="BC1047" s="105"/>
      <c r="BD1047" s="105"/>
    </row>
    <row r="1048" spans="1:56" x14ac:dyDescent="0.35">
      <c r="A1048" s="105"/>
      <c r="B1048" s="105"/>
      <c r="C1048" s="105"/>
      <c r="D1048" s="105"/>
      <c r="E1048" s="105"/>
      <c r="F1048" s="105"/>
      <c r="G1048" s="105"/>
      <c r="H1048" s="105"/>
      <c r="I1048" s="105"/>
      <c r="J1048" s="105"/>
      <c r="K1048" s="105"/>
      <c r="L1048" s="105"/>
      <c r="M1048" s="105"/>
      <c r="N1048" s="105"/>
      <c r="O1048" s="105"/>
      <c r="P1048" s="105"/>
      <c r="Q1048" s="105"/>
      <c r="R1048" s="105"/>
      <c r="S1048" s="105"/>
      <c r="T1048" s="105"/>
      <c r="U1048" s="105"/>
      <c r="V1048" s="105"/>
      <c r="W1048" s="105"/>
      <c r="X1048" s="105"/>
      <c r="Y1048" s="105"/>
      <c r="Z1048" s="105"/>
      <c r="AA1048" s="105"/>
      <c r="AB1048" s="105"/>
      <c r="AC1048" s="105"/>
      <c r="AD1048" s="105"/>
      <c r="AE1048" s="105"/>
      <c r="AF1048" s="105"/>
      <c r="AG1048" s="105"/>
      <c r="AH1048" s="105"/>
      <c r="AI1048" s="105"/>
      <c r="AJ1048" s="105"/>
      <c r="AK1048" s="105"/>
      <c r="AL1048" s="105"/>
      <c r="AM1048" s="105"/>
      <c r="AN1048" s="105"/>
      <c r="AO1048" s="105"/>
      <c r="AP1048" s="105"/>
      <c r="AQ1048" s="105"/>
      <c r="AR1048" s="105"/>
      <c r="AS1048" s="105"/>
      <c r="AT1048" s="105"/>
      <c r="AU1048" s="105"/>
      <c r="AV1048" s="105"/>
      <c r="AW1048" s="105"/>
      <c r="AX1048" s="105"/>
      <c r="AY1048" s="105"/>
      <c r="AZ1048" s="105"/>
      <c r="BA1048" s="105"/>
      <c r="BB1048" s="105"/>
      <c r="BC1048" s="105"/>
      <c r="BD1048" s="105"/>
    </row>
    <row r="1049" spans="1:56" x14ac:dyDescent="0.35">
      <c r="A1049" s="105"/>
      <c r="B1049" s="105"/>
      <c r="C1049" s="105"/>
      <c r="D1049" s="105"/>
      <c r="E1049" s="105"/>
      <c r="F1049" s="105"/>
      <c r="G1049" s="105"/>
      <c r="H1049" s="105"/>
      <c r="I1049" s="105"/>
      <c r="J1049" s="105"/>
      <c r="K1049" s="105"/>
      <c r="L1049" s="105"/>
      <c r="M1049" s="105"/>
      <c r="N1049" s="105"/>
      <c r="O1049" s="105"/>
      <c r="P1049" s="105"/>
      <c r="Q1049" s="105"/>
      <c r="R1049" s="105"/>
      <c r="S1049" s="105"/>
      <c r="T1049" s="105"/>
      <c r="U1049" s="105"/>
      <c r="V1049" s="105"/>
      <c r="W1049" s="105"/>
      <c r="X1049" s="105"/>
      <c r="Y1049" s="105"/>
      <c r="Z1049" s="105"/>
      <c r="AA1049" s="105"/>
      <c r="AB1049" s="105"/>
      <c r="AC1049" s="105"/>
      <c r="AD1049" s="105"/>
      <c r="AE1049" s="105"/>
      <c r="AF1049" s="105"/>
      <c r="AG1049" s="105"/>
      <c r="AH1049" s="105"/>
      <c r="AI1049" s="105"/>
      <c r="AJ1049" s="105"/>
      <c r="AK1049" s="105"/>
      <c r="AL1049" s="105"/>
      <c r="AM1049" s="105"/>
      <c r="AN1049" s="105"/>
      <c r="AO1049" s="105"/>
      <c r="AP1049" s="105"/>
      <c r="AQ1049" s="105"/>
      <c r="AR1049" s="105"/>
      <c r="AS1049" s="105"/>
      <c r="AT1049" s="105"/>
      <c r="AU1049" s="105"/>
      <c r="AV1049" s="105"/>
      <c r="AW1049" s="105"/>
      <c r="AX1049" s="105"/>
      <c r="AY1049" s="105"/>
      <c r="AZ1049" s="105"/>
      <c r="BA1049" s="105"/>
      <c r="BB1049" s="105"/>
      <c r="BC1049" s="105"/>
      <c r="BD1049" s="105"/>
    </row>
    <row r="1050" spans="1:56" x14ac:dyDescent="0.35">
      <c r="A1050" s="105"/>
      <c r="B1050" s="105"/>
      <c r="C1050" s="105"/>
      <c r="D1050" s="105"/>
      <c r="E1050" s="105"/>
      <c r="F1050" s="105"/>
      <c r="G1050" s="105"/>
      <c r="H1050" s="105"/>
      <c r="I1050" s="105"/>
      <c r="J1050" s="105"/>
      <c r="K1050" s="105"/>
      <c r="L1050" s="105"/>
      <c r="M1050" s="105"/>
      <c r="N1050" s="105"/>
      <c r="O1050" s="105"/>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5"/>
      <c r="AL1050" s="105"/>
      <c r="AM1050" s="105"/>
      <c r="AN1050" s="105"/>
      <c r="AO1050" s="105"/>
      <c r="AP1050" s="105"/>
      <c r="AQ1050" s="105"/>
      <c r="AR1050" s="105"/>
      <c r="AS1050" s="105"/>
      <c r="AT1050" s="105"/>
      <c r="AU1050" s="105"/>
      <c r="AV1050" s="105"/>
      <c r="AW1050" s="105"/>
      <c r="AX1050" s="105"/>
      <c r="AY1050" s="105"/>
      <c r="AZ1050" s="105"/>
      <c r="BA1050" s="105"/>
      <c r="BB1050" s="105"/>
      <c r="BC1050" s="105"/>
      <c r="BD1050" s="105"/>
    </row>
    <row r="1051" spans="1:56" x14ac:dyDescent="0.35">
      <c r="A1051" s="105"/>
      <c r="B1051" s="105"/>
      <c r="C1051" s="105"/>
      <c r="D1051" s="105"/>
      <c r="E1051" s="105"/>
      <c r="F1051" s="105"/>
      <c r="G1051" s="105"/>
      <c r="H1051" s="105"/>
      <c r="I1051" s="105"/>
      <c r="J1051" s="105"/>
      <c r="K1051" s="105"/>
      <c r="L1051" s="105"/>
      <c r="M1051" s="105"/>
      <c r="N1051" s="105"/>
      <c r="O1051" s="105"/>
      <c r="P1051" s="105"/>
      <c r="Q1051" s="105"/>
      <c r="R1051" s="105"/>
      <c r="S1051" s="105"/>
      <c r="T1051" s="105"/>
      <c r="U1051" s="105"/>
      <c r="V1051" s="105"/>
      <c r="W1051" s="105"/>
      <c r="X1051" s="105"/>
      <c r="Y1051" s="105"/>
      <c r="Z1051" s="105"/>
      <c r="AA1051" s="105"/>
      <c r="AB1051" s="105"/>
      <c r="AC1051" s="105"/>
      <c r="AD1051" s="105"/>
      <c r="AE1051" s="105"/>
      <c r="AF1051" s="105"/>
      <c r="AG1051" s="105"/>
      <c r="AH1051" s="105"/>
      <c r="AI1051" s="105"/>
      <c r="AJ1051" s="105"/>
      <c r="AK1051" s="105"/>
      <c r="AL1051" s="105"/>
      <c r="AM1051" s="105"/>
      <c r="AN1051" s="105"/>
      <c r="AO1051" s="105"/>
      <c r="AP1051" s="105"/>
      <c r="AQ1051" s="105"/>
      <c r="AR1051" s="105"/>
      <c r="AS1051" s="105"/>
      <c r="AT1051" s="105"/>
      <c r="AU1051" s="105"/>
      <c r="AV1051" s="105"/>
      <c r="AW1051" s="105"/>
      <c r="AX1051" s="105"/>
      <c r="AY1051" s="105"/>
      <c r="AZ1051" s="105"/>
      <c r="BA1051" s="105"/>
      <c r="BB1051" s="105"/>
      <c r="BC1051" s="105"/>
      <c r="BD1051" s="105"/>
    </row>
    <row r="1052" spans="1:56" x14ac:dyDescent="0.35">
      <c r="A1052" s="105"/>
      <c r="B1052" s="105"/>
      <c r="C1052" s="105"/>
      <c r="D1052" s="105"/>
      <c r="E1052" s="105"/>
      <c r="F1052" s="105"/>
      <c r="G1052" s="105"/>
      <c r="H1052" s="105"/>
      <c r="I1052" s="105"/>
      <c r="J1052" s="105"/>
      <c r="K1052" s="105"/>
      <c r="L1052" s="105"/>
      <c r="M1052" s="105"/>
      <c r="N1052" s="105"/>
      <c r="O1052" s="105"/>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5"/>
      <c r="AL1052" s="105"/>
      <c r="AM1052" s="105"/>
      <c r="AN1052" s="105"/>
      <c r="AO1052" s="105"/>
      <c r="AP1052" s="105"/>
      <c r="AQ1052" s="105"/>
      <c r="AR1052" s="105"/>
      <c r="AS1052" s="105"/>
      <c r="AT1052" s="105"/>
      <c r="AU1052" s="105"/>
      <c r="AV1052" s="105"/>
      <c r="AW1052" s="105"/>
      <c r="AX1052" s="105"/>
      <c r="AY1052" s="105"/>
      <c r="AZ1052" s="105"/>
      <c r="BA1052" s="105"/>
      <c r="BB1052" s="105"/>
      <c r="BC1052" s="105"/>
      <c r="BD1052" s="105"/>
    </row>
    <row r="1053" spans="1:56" x14ac:dyDescent="0.35">
      <c r="A1053" s="105"/>
      <c r="B1053" s="105"/>
      <c r="C1053" s="105"/>
      <c r="D1053" s="105"/>
      <c r="E1053" s="105"/>
      <c r="F1053" s="105"/>
      <c r="G1053" s="105"/>
      <c r="H1053" s="105"/>
      <c r="I1053" s="105"/>
      <c r="J1053" s="105"/>
      <c r="K1053" s="105"/>
      <c r="L1053" s="105"/>
      <c r="M1053" s="105"/>
      <c r="N1053" s="105"/>
      <c r="O1053" s="105"/>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5"/>
      <c r="AL1053" s="105"/>
      <c r="AM1053" s="105"/>
      <c r="AN1053" s="105"/>
      <c r="AO1053" s="105"/>
      <c r="AP1053" s="105"/>
      <c r="AQ1053" s="105"/>
      <c r="AR1053" s="105"/>
      <c r="AS1053" s="105"/>
      <c r="AT1053" s="105"/>
      <c r="AU1053" s="105"/>
      <c r="AV1053" s="105"/>
      <c r="AW1053" s="105"/>
      <c r="AX1053" s="105"/>
      <c r="AY1053" s="105"/>
      <c r="AZ1053" s="105"/>
      <c r="BA1053" s="105"/>
      <c r="BB1053" s="105"/>
      <c r="BC1053" s="105"/>
      <c r="BD1053" s="105"/>
    </row>
    <row r="1054" spans="1:56" x14ac:dyDescent="0.35">
      <c r="A1054" s="105"/>
      <c r="B1054" s="105"/>
      <c r="C1054" s="105"/>
      <c r="D1054" s="105"/>
      <c r="E1054" s="105"/>
      <c r="F1054" s="105"/>
      <c r="G1054" s="105"/>
      <c r="H1054" s="105"/>
      <c r="I1054" s="105"/>
      <c r="J1054" s="105"/>
      <c r="K1054" s="105"/>
      <c r="L1054" s="105"/>
      <c r="M1054" s="105"/>
      <c r="N1054" s="105"/>
      <c r="O1054" s="105"/>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5"/>
      <c r="AL1054" s="105"/>
      <c r="AM1054" s="105"/>
      <c r="AN1054" s="105"/>
      <c r="AO1054" s="105"/>
      <c r="AP1054" s="105"/>
      <c r="AQ1054" s="105"/>
      <c r="AR1054" s="105"/>
      <c r="AS1054" s="105"/>
      <c r="AT1054" s="105"/>
      <c r="AU1054" s="105"/>
      <c r="AV1054" s="105"/>
      <c r="AW1054" s="105"/>
      <c r="AX1054" s="105"/>
      <c r="AY1054" s="105"/>
      <c r="AZ1054" s="105"/>
      <c r="BA1054" s="105"/>
      <c r="BB1054" s="105"/>
      <c r="BC1054" s="105"/>
      <c r="BD1054" s="105"/>
    </row>
    <row r="1055" spans="1:56" x14ac:dyDescent="0.35">
      <c r="A1055" s="105"/>
      <c r="B1055" s="105"/>
      <c r="C1055" s="105"/>
      <c r="D1055" s="105"/>
      <c r="E1055" s="105"/>
      <c r="F1055" s="105"/>
      <c r="G1055" s="105"/>
      <c r="H1055" s="105"/>
      <c r="I1055" s="105"/>
      <c r="J1055" s="105"/>
      <c r="K1055" s="105"/>
      <c r="L1055" s="105"/>
      <c r="M1055" s="105"/>
      <c r="N1055" s="105"/>
      <c r="O1055" s="105"/>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5"/>
      <c r="AL1055" s="105"/>
      <c r="AM1055" s="105"/>
      <c r="AN1055" s="105"/>
      <c r="AO1055" s="105"/>
      <c r="AP1055" s="105"/>
      <c r="AQ1055" s="105"/>
      <c r="AR1055" s="105"/>
      <c r="AS1055" s="105"/>
      <c r="AT1055" s="105"/>
      <c r="AU1055" s="105"/>
      <c r="AV1055" s="105"/>
      <c r="AW1055" s="105"/>
      <c r="AX1055" s="105"/>
      <c r="AY1055" s="105"/>
      <c r="AZ1055" s="105"/>
      <c r="BA1055" s="105"/>
      <c r="BB1055" s="105"/>
      <c r="BC1055" s="105"/>
      <c r="BD1055" s="105"/>
    </row>
    <row r="1056" spans="1:56" x14ac:dyDescent="0.35">
      <c r="A1056" s="105"/>
      <c r="B1056" s="105"/>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5"/>
      <c r="AL1056" s="105"/>
      <c r="AM1056" s="105"/>
      <c r="AN1056" s="105"/>
      <c r="AO1056" s="105"/>
      <c r="AP1056" s="105"/>
      <c r="AQ1056" s="105"/>
      <c r="AR1056" s="105"/>
      <c r="AS1056" s="105"/>
      <c r="AT1056" s="105"/>
      <c r="AU1056" s="105"/>
      <c r="AV1056" s="105"/>
      <c r="AW1056" s="105"/>
      <c r="AX1056" s="105"/>
      <c r="AY1056" s="105"/>
      <c r="AZ1056" s="105"/>
      <c r="BA1056" s="105"/>
      <c r="BB1056" s="105"/>
      <c r="BC1056" s="105"/>
      <c r="BD1056" s="105"/>
    </row>
    <row r="1057" spans="1:56" x14ac:dyDescent="0.35">
      <c r="A1057" s="105"/>
      <c r="B1057" s="105"/>
      <c r="C1057" s="105"/>
      <c r="D1057" s="105"/>
      <c r="E1057" s="105"/>
      <c r="F1057" s="105"/>
      <c r="G1057" s="105"/>
      <c r="H1057" s="105"/>
      <c r="I1057" s="105"/>
      <c r="J1057" s="105"/>
      <c r="K1057" s="105"/>
      <c r="L1057" s="105"/>
      <c r="M1057" s="105"/>
      <c r="N1057" s="105"/>
      <c r="O1057" s="105"/>
      <c r="P1057" s="105"/>
      <c r="Q1057" s="105"/>
      <c r="R1057" s="105"/>
      <c r="S1057" s="105"/>
      <c r="T1057" s="105"/>
      <c r="U1057" s="105"/>
      <c r="V1057" s="105"/>
      <c r="W1057" s="105"/>
      <c r="X1057" s="105"/>
      <c r="Y1057" s="105"/>
      <c r="Z1057" s="105"/>
      <c r="AA1057" s="105"/>
      <c r="AB1057" s="105"/>
      <c r="AC1057" s="105"/>
      <c r="AD1057" s="105"/>
      <c r="AE1057" s="105"/>
      <c r="AF1057" s="105"/>
      <c r="AG1057" s="105"/>
      <c r="AH1057" s="105"/>
      <c r="AI1057" s="105"/>
      <c r="AJ1057" s="105"/>
      <c r="AK1057" s="105"/>
      <c r="AL1057" s="105"/>
      <c r="AM1057" s="105"/>
      <c r="AN1057" s="105"/>
      <c r="AO1057" s="105"/>
      <c r="AP1057" s="105"/>
      <c r="AQ1057" s="105"/>
      <c r="AR1057" s="105"/>
      <c r="AS1057" s="105"/>
      <c r="AT1057" s="105"/>
      <c r="AU1057" s="105"/>
      <c r="AV1057" s="105"/>
      <c r="AW1057" s="105"/>
      <c r="AX1057" s="105"/>
      <c r="AY1057" s="105"/>
      <c r="AZ1057" s="105"/>
      <c r="BA1057" s="105"/>
      <c r="BB1057" s="105"/>
      <c r="BC1057" s="105"/>
      <c r="BD1057" s="105"/>
    </row>
    <row r="1058" spans="1:56" x14ac:dyDescent="0.35">
      <c r="A1058" s="105"/>
      <c r="B1058" s="105"/>
      <c r="C1058" s="105"/>
      <c r="D1058" s="105"/>
      <c r="E1058" s="105"/>
      <c r="F1058" s="105"/>
      <c r="G1058" s="105"/>
      <c r="H1058" s="105"/>
      <c r="I1058" s="105"/>
      <c r="J1058" s="105"/>
      <c r="K1058" s="105"/>
      <c r="L1058" s="105"/>
      <c r="M1058" s="105"/>
      <c r="N1058" s="105"/>
      <c r="O1058" s="105"/>
      <c r="P1058" s="105"/>
      <c r="Q1058" s="105"/>
      <c r="R1058" s="105"/>
      <c r="S1058" s="105"/>
      <c r="T1058" s="105"/>
      <c r="U1058" s="105"/>
      <c r="V1058" s="105"/>
      <c r="W1058" s="105"/>
      <c r="X1058" s="105"/>
      <c r="Y1058" s="105"/>
      <c r="Z1058" s="105"/>
      <c r="AA1058" s="105"/>
      <c r="AB1058" s="105"/>
      <c r="AC1058" s="105"/>
      <c r="AD1058" s="105"/>
      <c r="AE1058" s="105"/>
      <c r="AF1058" s="105"/>
      <c r="AG1058" s="105"/>
      <c r="AH1058" s="105"/>
      <c r="AI1058" s="105"/>
      <c r="AJ1058" s="105"/>
      <c r="AK1058" s="105"/>
      <c r="AL1058" s="105"/>
      <c r="AM1058" s="105"/>
      <c r="AN1058" s="105"/>
      <c r="AO1058" s="105"/>
      <c r="AP1058" s="105"/>
      <c r="AQ1058" s="105"/>
      <c r="AR1058" s="105"/>
      <c r="AS1058" s="105"/>
      <c r="AT1058" s="105"/>
      <c r="AU1058" s="105"/>
      <c r="AV1058" s="105"/>
      <c r="AW1058" s="105"/>
      <c r="AX1058" s="105"/>
      <c r="AY1058" s="105"/>
      <c r="AZ1058" s="105"/>
      <c r="BA1058" s="105"/>
      <c r="BB1058" s="105"/>
      <c r="BC1058" s="105"/>
      <c r="BD1058" s="105"/>
    </row>
    <row r="1059" spans="1:56" x14ac:dyDescent="0.35">
      <c r="A1059" s="105"/>
      <c r="B1059" s="105"/>
      <c r="C1059" s="105"/>
      <c r="D1059" s="105"/>
      <c r="E1059" s="105"/>
      <c r="F1059" s="105"/>
      <c r="G1059" s="105"/>
      <c r="H1059" s="105"/>
      <c r="I1059" s="105"/>
      <c r="J1059" s="105"/>
      <c r="K1059" s="105"/>
      <c r="L1059" s="105"/>
      <c r="M1059" s="105"/>
      <c r="N1059" s="105"/>
      <c r="O1059" s="105"/>
      <c r="P1059" s="105"/>
      <c r="Q1059" s="105"/>
      <c r="R1059" s="105"/>
      <c r="S1059" s="105"/>
      <c r="T1059" s="105"/>
      <c r="U1059" s="105"/>
      <c r="V1059" s="105"/>
      <c r="W1059" s="105"/>
      <c r="X1059" s="105"/>
      <c r="Y1059" s="105"/>
      <c r="Z1059" s="105"/>
      <c r="AA1059" s="105"/>
      <c r="AB1059" s="105"/>
      <c r="AC1059" s="105"/>
      <c r="AD1059" s="105"/>
      <c r="AE1059" s="105"/>
      <c r="AF1059" s="105"/>
      <c r="AG1059" s="105"/>
      <c r="AH1059" s="105"/>
      <c r="AI1059" s="105"/>
      <c r="AJ1059" s="105"/>
      <c r="AK1059" s="105"/>
      <c r="AL1059" s="105"/>
      <c r="AM1059" s="105"/>
      <c r="AN1059" s="105"/>
      <c r="AO1059" s="105"/>
      <c r="AP1059" s="105"/>
      <c r="AQ1059" s="105"/>
      <c r="AR1059" s="105"/>
      <c r="AS1059" s="105"/>
      <c r="AT1059" s="105"/>
      <c r="AU1059" s="105"/>
      <c r="AV1059" s="105"/>
      <c r="AW1059" s="105"/>
      <c r="AX1059" s="105"/>
      <c r="AY1059" s="105"/>
      <c r="AZ1059" s="105"/>
      <c r="BA1059" s="105"/>
      <c r="BB1059" s="105"/>
      <c r="BC1059" s="105"/>
      <c r="BD1059" s="105"/>
    </row>
    <row r="1060" spans="1:56" x14ac:dyDescent="0.35">
      <c r="A1060" s="105"/>
      <c r="B1060" s="105"/>
      <c r="C1060" s="105"/>
      <c r="D1060" s="105"/>
      <c r="E1060" s="105"/>
      <c r="F1060" s="105"/>
      <c r="G1060" s="105"/>
      <c r="H1060" s="105"/>
      <c r="I1060" s="105"/>
      <c r="J1060" s="105"/>
      <c r="K1060" s="105"/>
      <c r="L1060" s="105"/>
      <c r="M1060" s="105"/>
      <c r="N1060" s="105"/>
      <c r="O1060" s="105"/>
      <c r="P1060" s="105"/>
      <c r="Q1060" s="105"/>
      <c r="R1060" s="105"/>
      <c r="S1060" s="105"/>
      <c r="T1060" s="105"/>
      <c r="U1060" s="105"/>
      <c r="V1060" s="105"/>
      <c r="W1060" s="105"/>
      <c r="X1060" s="105"/>
      <c r="Y1060" s="105"/>
      <c r="Z1060" s="105"/>
      <c r="AA1060" s="105"/>
      <c r="AB1060" s="105"/>
      <c r="AC1060" s="105"/>
      <c r="AD1060" s="105"/>
      <c r="AE1060" s="105"/>
      <c r="AF1060" s="105"/>
      <c r="AG1060" s="105"/>
      <c r="AH1060" s="105"/>
      <c r="AI1060" s="105"/>
      <c r="AJ1060" s="105"/>
      <c r="AK1060" s="105"/>
      <c r="AL1060" s="105"/>
      <c r="AM1060" s="105"/>
      <c r="AN1060" s="105"/>
      <c r="AO1060" s="105"/>
      <c r="AP1060" s="105"/>
      <c r="AQ1060" s="105"/>
      <c r="AR1060" s="105"/>
      <c r="AS1060" s="105"/>
      <c r="AT1060" s="105"/>
      <c r="AU1060" s="105"/>
      <c r="AV1060" s="105"/>
      <c r="AW1060" s="105"/>
      <c r="AX1060" s="105"/>
      <c r="AY1060" s="105"/>
      <c r="AZ1060" s="105"/>
      <c r="BA1060" s="105"/>
      <c r="BB1060" s="105"/>
      <c r="BC1060" s="105"/>
      <c r="BD1060" s="105"/>
    </row>
    <row r="1061" spans="1:56" x14ac:dyDescent="0.35">
      <c r="A1061" s="105"/>
      <c r="B1061" s="105"/>
      <c r="C1061" s="105"/>
      <c r="D1061" s="105"/>
      <c r="E1061" s="105"/>
      <c r="F1061" s="105"/>
      <c r="G1061" s="105"/>
      <c r="H1061" s="105"/>
      <c r="I1061" s="105"/>
      <c r="J1061" s="105"/>
      <c r="K1061" s="105"/>
      <c r="L1061" s="105"/>
      <c r="M1061" s="105"/>
      <c r="N1061" s="105"/>
      <c r="O1061" s="105"/>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5"/>
      <c r="AL1061" s="105"/>
      <c r="AM1061" s="105"/>
      <c r="AN1061" s="105"/>
      <c r="AO1061" s="105"/>
      <c r="AP1061" s="105"/>
      <c r="AQ1061" s="105"/>
      <c r="AR1061" s="105"/>
      <c r="AS1061" s="105"/>
    </row>
    <row r="1062" spans="1:56" x14ac:dyDescent="0.35">
      <c r="A1062" s="105"/>
      <c r="B1062" s="105"/>
      <c r="C1062" s="105"/>
      <c r="D1062" s="105"/>
      <c r="E1062" s="105"/>
      <c r="F1062" s="105"/>
      <c r="G1062" s="105"/>
      <c r="H1062" s="105"/>
      <c r="I1062" s="105"/>
      <c r="J1062" s="105"/>
      <c r="K1062" s="105"/>
      <c r="L1062" s="105"/>
      <c r="M1062" s="105"/>
      <c r="N1062" s="105"/>
      <c r="O1062" s="105"/>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5"/>
      <c r="AL1062" s="105"/>
      <c r="AM1062" s="105"/>
      <c r="AN1062" s="105"/>
      <c r="AO1062" s="105"/>
      <c r="AP1062" s="105"/>
      <c r="AQ1062" s="105"/>
      <c r="AR1062" s="105"/>
      <c r="AS1062" s="105"/>
    </row>
    <row r="1063" spans="1:56" x14ac:dyDescent="0.35">
      <c r="A1063" s="105"/>
      <c r="B1063" s="105"/>
      <c r="C1063" s="105"/>
      <c r="D1063" s="105"/>
      <c r="E1063" s="105"/>
      <c r="F1063" s="105"/>
      <c r="G1063" s="105"/>
      <c r="H1063" s="105"/>
      <c r="I1063" s="105"/>
      <c r="J1063" s="105"/>
      <c r="K1063" s="105"/>
      <c r="L1063" s="105"/>
      <c r="M1063" s="105"/>
      <c r="N1063" s="105"/>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5"/>
      <c r="AL1063" s="105"/>
      <c r="AM1063" s="105"/>
      <c r="AN1063" s="105"/>
      <c r="AO1063" s="105"/>
      <c r="AP1063" s="105"/>
      <c r="AQ1063" s="105"/>
      <c r="AR1063" s="105"/>
      <c r="AS1063" s="105"/>
    </row>
    <row r="1064" spans="1:56" x14ac:dyDescent="0.35">
      <c r="A1064" s="105"/>
      <c r="B1064" s="105"/>
      <c r="C1064" s="105"/>
      <c r="D1064" s="105"/>
      <c r="E1064" s="105"/>
      <c r="F1064" s="105"/>
      <c r="G1064" s="105"/>
      <c r="H1064" s="105"/>
      <c r="I1064" s="105"/>
      <c r="J1064" s="105"/>
      <c r="K1064" s="105"/>
      <c r="L1064" s="105"/>
      <c r="M1064" s="105"/>
      <c r="N1064" s="105"/>
      <c r="O1064" s="105"/>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5"/>
      <c r="AL1064" s="105"/>
      <c r="AM1064" s="105"/>
      <c r="AN1064" s="105"/>
      <c r="AO1064" s="105"/>
      <c r="AP1064" s="105"/>
      <c r="AQ1064" s="105"/>
      <c r="AR1064" s="105"/>
      <c r="AS1064" s="105"/>
    </row>
  </sheetData>
  <sheetProtection formatCells="0" formatColumns="0" formatRows="0" insertColumns="0" insertRows="0" insertHyperlinks="0" deleteColumns="0" deleteRows="0" sort="0" pivotTables="0"/>
  <autoFilter ref="AI20:AM555"/>
  <dataConsolidate/>
  <mergeCells count="417">
    <mergeCell ref="AM127:AM131"/>
    <mergeCell ref="AN127:AN131"/>
    <mergeCell ref="A127:A132"/>
    <mergeCell ref="B127:B132"/>
    <mergeCell ref="C127:C132"/>
    <mergeCell ref="O127:O131"/>
    <mergeCell ref="AN115:AN118"/>
    <mergeCell ref="AE114:AE115"/>
    <mergeCell ref="AE116:AE118"/>
    <mergeCell ref="AF114:AF115"/>
    <mergeCell ref="AG114:AG115"/>
    <mergeCell ref="AG116:AG118"/>
    <mergeCell ref="AF116:AF118"/>
    <mergeCell ref="AI114:AI115"/>
    <mergeCell ref="AI116:AI118"/>
    <mergeCell ref="AM116:AM118"/>
    <mergeCell ref="Z114:Z115"/>
    <mergeCell ref="X116:X118"/>
    <mergeCell ref="Y116:Y118"/>
    <mergeCell ref="Z116:Z118"/>
    <mergeCell ref="AA116:AA118"/>
    <mergeCell ref="AB116:AB118"/>
    <mergeCell ref="AC116:AC118"/>
    <mergeCell ref="AD116:AD118"/>
    <mergeCell ref="AA114:AA115"/>
    <mergeCell ref="AB114:AB115"/>
    <mergeCell ref="AC114:AC115"/>
    <mergeCell ref="AD114:AD115"/>
    <mergeCell ref="R116:R118"/>
    <mergeCell ref="S116:S118"/>
    <mergeCell ref="R114:R115"/>
    <mergeCell ref="S114:S115"/>
    <mergeCell ref="U114:U115"/>
    <mergeCell ref="V114:V115"/>
    <mergeCell ref="W114:W115"/>
    <mergeCell ref="X114:X115"/>
    <mergeCell ref="Y114:Y115"/>
    <mergeCell ref="AO89:AO91"/>
    <mergeCell ref="AP89:AP91"/>
    <mergeCell ref="AQ89:AQ91"/>
    <mergeCell ref="AR89:AR91"/>
    <mergeCell ref="AS89:AS91"/>
    <mergeCell ref="A114:A118"/>
    <mergeCell ref="D116:D118"/>
    <mergeCell ref="E116:E118"/>
    <mergeCell ref="C113:C118"/>
    <mergeCell ref="B113:B118"/>
    <mergeCell ref="D114:D115"/>
    <mergeCell ref="E114:E115"/>
    <mergeCell ref="F113:F115"/>
    <mergeCell ref="G113:G115"/>
    <mergeCell ref="F116:F118"/>
    <mergeCell ref="H113:H115"/>
    <mergeCell ref="I113:I115"/>
    <mergeCell ref="J114:J115"/>
    <mergeCell ref="K114:K115"/>
    <mergeCell ref="L114:L115"/>
    <mergeCell ref="W116:W118"/>
    <mergeCell ref="U116:U118"/>
    <mergeCell ref="V116:V118"/>
    <mergeCell ref="AO92:AO93"/>
    <mergeCell ref="AP92:AP93"/>
    <mergeCell ref="AQ92:AQ93"/>
    <mergeCell ref="AR92:AR93"/>
    <mergeCell ref="AS92:AS93"/>
    <mergeCell ref="V89:V91"/>
    <mergeCell ref="W89:W91"/>
    <mergeCell ref="X89:X91"/>
    <mergeCell ref="Y89:Y91"/>
    <mergeCell ref="Z89:Z91"/>
    <mergeCell ref="AA89:AA91"/>
    <mergeCell ref="AB89:AB91"/>
    <mergeCell ref="AC89:AC91"/>
    <mergeCell ref="AD89:AD91"/>
    <mergeCell ref="AE89:AE91"/>
    <mergeCell ref="AF89:AF91"/>
    <mergeCell ref="AG89:AG91"/>
    <mergeCell ref="AH89:AH91"/>
    <mergeCell ref="AI89:AI91"/>
    <mergeCell ref="AJ89:AJ91"/>
    <mergeCell ref="AK89:AK91"/>
    <mergeCell ref="AL89:AL91"/>
    <mergeCell ref="AM89:AM91"/>
    <mergeCell ref="AN89:AN91"/>
    <mergeCell ref="AF92:AF93"/>
    <mergeCell ref="AI92:AI93"/>
    <mergeCell ref="AJ92:AJ93"/>
    <mergeCell ref="AK92:AK93"/>
    <mergeCell ref="AL92:AL93"/>
    <mergeCell ref="AM92:AM93"/>
    <mergeCell ref="AN92:AN93"/>
    <mergeCell ref="W92:W93"/>
    <mergeCell ref="X92:X93"/>
    <mergeCell ref="Y92:Y93"/>
    <mergeCell ref="Z92:Z93"/>
    <mergeCell ref="AA92:AA93"/>
    <mergeCell ref="AB92:AB93"/>
    <mergeCell ref="AC92:AC93"/>
    <mergeCell ref="AD92:AD93"/>
    <mergeCell ref="AE92:AE93"/>
    <mergeCell ref="N110:N111"/>
    <mergeCell ref="M110:M111"/>
    <mergeCell ref="O110:O111"/>
    <mergeCell ref="F105:F106"/>
    <mergeCell ref="E105:E106"/>
    <mergeCell ref="D105:D106"/>
    <mergeCell ref="F89:F93"/>
    <mergeCell ref="E89:E93"/>
    <mergeCell ref="D89:D93"/>
    <mergeCell ref="O99:O100"/>
    <mergeCell ref="A107:A109"/>
    <mergeCell ref="B107:B109"/>
    <mergeCell ref="C107:C109"/>
    <mergeCell ref="B110:B112"/>
    <mergeCell ref="D110:D112"/>
    <mergeCell ref="A110:A112"/>
    <mergeCell ref="G89:G93"/>
    <mergeCell ref="H89:H93"/>
    <mergeCell ref="I89:I93"/>
    <mergeCell ref="I97:I98"/>
    <mergeCell ref="C101:C103"/>
    <mergeCell ref="B101:B103"/>
    <mergeCell ref="A102:A103"/>
    <mergeCell ref="C104:C106"/>
    <mergeCell ref="B104:B106"/>
    <mergeCell ref="D97:D98"/>
    <mergeCell ref="E97:E98"/>
    <mergeCell ref="F97:F98"/>
    <mergeCell ref="G97:G98"/>
    <mergeCell ref="H97:H98"/>
    <mergeCell ref="A97:A100"/>
    <mergeCell ref="B97:B100"/>
    <mergeCell ref="C97:C100"/>
    <mergeCell ref="A94:A96"/>
    <mergeCell ref="A13:O14"/>
    <mergeCell ref="P18:Z18"/>
    <mergeCell ref="A18:O18"/>
    <mergeCell ref="A19:C19"/>
    <mergeCell ref="J19:O19"/>
    <mergeCell ref="D19:I19"/>
    <mergeCell ref="I24:I25"/>
    <mergeCell ref="H24:H25"/>
    <mergeCell ref="G24:G25"/>
    <mergeCell ref="F21:F25"/>
    <mergeCell ref="E21:E25"/>
    <mergeCell ref="D21:D25"/>
    <mergeCell ref="T21:T25"/>
    <mergeCell ref="R22:R25"/>
    <mergeCell ref="S22:S25"/>
    <mergeCell ref="W23:W25"/>
    <mergeCell ref="X23:X25"/>
    <mergeCell ref="Y23:Y25"/>
    <mergeCell ref="Z23:Z25"/>
    <mergeCell ref="I37:I38"/>
    <mergeCell ref="P36:P37"/>
    <mergeCell ref="AM26:AM29"/>
    <mergeCell ref="A45:A47"/>
    <mergeCell ref="AA18:AS18"/>
    <mergeCell ref="AT18:BB18"/>
    <mergeCell ref="P19:V19"/>
    <mergeCell ref="W19:Y19"/>
    <mergeCell ref="AA19:AH19"/>
    <mergeCell ref="AI19:AM19"/>
    <mergeCell ref="AN19:AN20"/>
    <mergeCell ref="AO19:AS19"/>
    <mergeCell ref="AT19:AW19"/>
    <mergeCell ref="AX19:BB19"/>
    <mergeCell ref="AQ35:AQ38"/>
    <mergeCell ref="A35:A38"/>
    <mergeCell ref="B35:B38"/>
    <mergeCell ref="C35:C38"/>
    <mergeCell ref="D35:D38"/>
    <mergeCell ref="E35:E38"/>
    <mergeCell ref="F35:F38"/>
    <mergeCell ref="G37:G38"/>
    <mergeCell ref="H37:H38"/>
    <mergeCell ref="AN26:AN29"/>
    <mergeCell ref="A30:A34"/>
    <mergeCell ref="A21:A25"/>
    <mergeCell ref="P21:P25"/>
    <mergeCell ref="A27:A29"/>
    <mergeCell ref="B26:B29"/>
    <mergeCell ref="C26:C29"/>
    <mergeCell ref="L21:L25"/>
    <mergeCell ref="K21:K25"/>
    <mergeCell ref="J21:J25"/>
    <mergeCell ref="C21:C25"/>
    <mergeCell ref="B21:B25"/>
    <mergeCell ref="C30:C31"/>
    <mergeCell ref="C32:C34"/>
    <mergeCell ref="B30:B34"/>
    <mergeCell ref="P30:P34"/>
    <mergeCell ref="A40:A43"/>
    <mergeCell ref="B39:B43"/>
    <mergeCell ref="C39:C43"/>
    <mergeCell ref="AJ48:AJ49"/>
    <mergeCell ref="AK48:AK49"/>
    <mergeCell ref="X48:X49"/>
    <mergeCell ref="Y48:Y49"/>
    <mergeCell ref="Z48:Z49"/>
    <mergeCell ref="V48:V49"/>
    <mergeCell ref="W48:W54"/>
    <mergeCell ref="B45:B47"/>
    <mergeCell ref="AJ50:AJ51"/>
    <mergeCell ref="AK50:AK51"/>
    <mergeCell ref="C45:C47"/>
    <mergeCell ref="Z50:Z51"/>
    <mergeCell ref="S48:S49"/>
    <mergeCell ref="S50:S51"/>
    <mergeCell ref="T48:T49"/>
    <mergeCell ref="T50:T51"/>
    <mergeCell ref="U48:U49"/>
    <mergeCell ref="A51:A54"/>
    <mergeCell ref="B48:B54"/>
    <mergeCell ref="C48:C54"/>
    <mergeCell ref="D50:D54"/>
    <mergeCell ref="AQ48:AQ54"/>
    <mergeCell ref="AL48:AL49"/>
    <mergeCell ref="AN48:AN49"/>
    <mergeCell ref="AO48:AO49"/>
    <mergeCell ref="AP48:AP49"/>
    <mergeCell ref="AI48:AI49"/>
    <mergeCell ref="AI50:AI51"/>
    <mergeCell ref="AS39:AS43"/>
    <mergeCell ref="AR48:AR49"/>
    <mergeCell ref="AS48:AS49"/>
    <mergeCell ref="AL50:AL51"/>
    <mergeCell ref="AN50:AN51"/>
    <mergeCell ref="AO50:AO51"/>
    <mergeCell ref="AM48:AM49"/>
    <mergeCell ref="AM50:AM51"/>
    <mergeCell ref="I77:I78"/>
    <mergeCell ref="D77:D78"/>
    <mergeCell ref="E77:E78"/>
    <mergeCell ref="F77:F78"/>
    <mergeCell ref="G77:G78"/>
    <mergeCell ref="H77:H78"/>
    <mergeCell ref="AP50:AP51"/>
    <mergeCell ref="AR50:AR51"/>
    <mergeCell ref="Y55:Y74"/>
    <mergeCell ref="Z55:Z74"/>
    <mergeCell ref="F55:F74"/>
    <mergeCell ref="I55:I74"/>
    <mergeCell ref="L55:L74"/>
    <mergeCell ref="O55:O74"/>
    <mergeCell ref="T52:T54"/>
    <mergeCell ref="X50:X51"/>
    <mergeCell ref="U50:U51"/>
    <mergeCell ref="V50:V51"/>
    <mergeCell ref="D55:D74"/>
    <mergeCell ref="Y50:Y51"/>
    <mergeCell ref="E55:E74"/>
    <mergeCell ref="AH55:AH57"/>
    <mergeCell ref="H55:H74"/>
    <mergeCell ref="X55:X74"/>
    <mergeCell ref="A77:A78"/>
    <mergeCell ref="B77:B78"/>
    <mergeCell ref="C77:C78"/>
    <mergeCell ref="C75:C76"/>
    <mergeCell ref="B75:B76"/>
    <mergeCell ref="A75:A76"/>
    <mergeCell ref="B55:B74"/>
    <mergeCell ref="C55:C74"/>
    <mergeCell ref="A55:A74"/>
    <mergeCell ref="Z79:Z80"/>
    <mergeCell ref="AG92:AG93"/>
    <mergeCell ref="AH92:AH93"/>
    <mergeCell ref="N81:N87"/>
    <mergeCell ref="G55:G74"/>
    <mergeCell ref="R55:R57"/>
    <mergeCell ref="R58:R63"/>
    <mergeCell ref="S55:S57"/>
    <mergeCell ref="S58:S59"/>
    <mergeCell ref="S65:S67"/>
    <mergeCell ref="V55:V57"/>
    <mergeCell ref="J58:J74"/>
    <mergeCell ref="K58:K74"/>
    <mergeCell ref="M58:M74"/>
    <mergeCell ref="N58:N74"/>
    <mergeCell ref="I79:I80"/>
    <mergeCell ref="G79:G80"/>
    <mergeCell ref="H79:H80"/>
    <mergeCell ref="M79:M80"/>
    <mergeCell ref="N79:N80"/>
    <mergeCell ref="P79:P80"/>
    <mergeCell ref="Q79:Q80"/>
    <mergeCell ref="T79:T80"/>
    <mergeCell ref="W79:W80"/>
    <mergeCell ref="A79:A80"/>
    <mergeCell ref="A88:A93"/>
    <mergeCell ref="B88:B93"/>
    <mergeCell ref="C88:C93"/>
    <mergeCell ref="B94:B96"/>
    <mergeCell ref="C94:C96"/>
    <mergeCell ref="AI79:AI80"/>
    <mergeCell ref="AS79:AS80"/>
    <mergeCell ref="B81:B87"/>
    <mergeCell ref="C81:C87"/>
    <mergeCell ref="C79:C80"/>
    <mergeCell ref="B79:B80"/>
    <mergeCell ref="A81:A87"/>
    <mergeCell ref="J89:J93"/>
    <mergeCell ref="K89:K93"/>
    <mergeCell ref="L89:L93"/>
    <mergeCell ref="M91:M93"/>
    <mergeCell ref="N91:N93"/>
    <mergeCell ref="O91:O93"/>
    <mergeCell ref="P91:P93"/>
    <mergeCell ref="Q91:Q93"/>
    <mergeCell ref="R92:R93"/>
    <mergeCell ref="V92:V93"/>
    <mergeCell ref="X79:X80"/>
    <mergeCell ref="O119:O126"/>
    <mergeCell ref="P119:P126"/>
    <mergeCell ref="Q119:Q126"/>
    <mergeCell ref="R119:R126"/>
    <mergeCell ref="A119:A126"/>
    <mergeCell ref="AM107:AM109"/>
    <mergeCell ref="AN107:AN109"/>
    <mergeCell ref="M26:M29"/>
    <mergeCell ref="N26:N29"/>
    <mergeCell ref="J28:J29"/>
    <mergeCell ref="H26:H29"/>
    <mergeCell ref="G26:G29"/>
    <mergeCell ref="S119:S126"/>
    <mergeCell ref="T119:T126"/>
    <mergeCell ref="U119:U126"/>
    <mergeCell ref="V119:V126"/>
    <mergeCell ref="W119:W126"/>
    <mergeCell ref="X119:X126"/>
    <mergeCell ref="Y119:Y126"/>
    <mergeCell ref="Z119:Z126"/>
    <mergeCell ref="AA119:AA126"/>
    <mergeCell ref="AB119:AB126"/>
    <mergeCell ref="AC119:AC126"/>
    <mergeCell ref="AD119:AD126"/>
    <mergeCell ref="AY120:AY126"/>
    <mergeCell ref="AZ120:AZ126"/>
    <mergeCell ref="BA120:BA126"/>
    <mergeCell ref="BB120:BB126"/>
    <mergeCell ref="B119:B126"/>
    <mergeCell ref="C119:C126"/>
    <mergeCell ref="F120:F126"/>
    <mergeCell ref="G120:G126"/>
    <mergeCell ref="H120:H126"/>
    <mergeCell ref="I120:I126"/>
    <mergeCell ref="D124:D126"/>
    <mergeCell ref="E124:E126"/>
    <mergeCell ref="D120:D123"/>
    <mergeCell ref="E120:E123"/>
    <mergeCell ref="J124:J126"/>
    <mergeCell ref="K124:K126"/>
    <mergeCell ref="J120:J123"/>
    <mergeCell ref="K120:K123"/>
    <mergeCell ref="L120:L126"/>
    <mergeCell ref="AP119:AP126"/>
    <mergeCell ref="AQ119:AQ126"/>
    <mergeCell ref="AR119:AR126"/>
    <mergeCell ref="AS119:AS126"/>
    <mergeCell ref="AT120:AT126"/>
    <mergeCell ref="AB23:AB25"/>
    <mergeCell ref="AC23:AC25"/>
    <mergeCell ref="AD23:AD25"/>
    <mergeCell ref="AE23:AE25"/>
    <mergeCell ref="AF23:AF25"/>
    <mergeCell ref="AG23:AG25"/>
    <mergeCell ref="AH23:AH25"/>
    <mergeCell ref="AI23:AI25"/>
    <mergeCell ref="AX120:AX126"/>
    <mergeCell ref="AU120:AU126"/>
    <mergeCell ref="AV120:AV126"/>
    <mergeCell ref="AW120:AW126"/>
    <mergeCell ref="AJ119:AJ126"/>
    <mergeCell ref="AK119:AK126"/>
    <mergeCell ref="AL119:AL126"/>
    <mergeCell ref="AM119:AM126"/>
    <mergeCell ref="AN119:AN126"/>
    <mergeCell ref="AO119:AO126"/>
    <mergeCell ref="AE119:AE126"/>
    <mergeCell ref="AF119:AF126"/>
    <mergeCell ref="AG119:AG126"/>
    <mergeCell ref="AH119:AH126"/>
    <mergeCell ref="AI119:AI126"/>
    <mergeCell ref="AS50:AS51"/>
    <mergeCell ref="E50:E54"/>
    <mergeCell ref="F50:F54"/>
    <mergeCell ref="G51:G54"/>
    <mergeCell ref="H51:H54"/>
    <mergeCell ref="J51:J54"/>
    <mergeCell ref="K51:K54"/>
    <mergeCell ref="L51:L54"/>
    <mergeCell ref="M52:M54"/>
    <mergeCell ref="I48:I54"/>
    <mergeCell ref="M81:M87"/>
    <mergeCell ref="J85:J87"/>
    <mergeCell ref="K85:K87"/>
    <mergeCell ref="N94:N96"/>
    <mergeCell ref="M94:M96"/>
    <mergeCell ref="N97:N98"/>
    <mergeCell ref="N99:N100"/>
    <mergeCell ref="M99:M100"/>
    <mergeCell ref="AS23:AS25"/>
    <mergeCell ref="Q21:Q25"/>
    <mergeCell ref="N52:N54"/>
    <mergeCell ref="O48:O54"/>
    <mergeCell ref="P49:P54"/>
    <mergeCell ref="Q50:Q54"/>
    <mergeCell ref="AJ23:AJ25"/>
    <mergeCell ref="AK23:AK25"/>
    <mergeCell ref="AL23:AL25"/>
    <mergeCell ref="AM23:AM25"/>
    <mergeCell ref="AN23:AN25"/>
    <mergeCell ref="AO23:AO25"/>
    <mergeCell ref="AP23:AP25"/>
    <mergeCell ref="AQ23:AQ25"/>
    <mergeCell ref="AR23:AR25"/>
    <mergeCell ref="AA23:AA25"/>
  </mergeCells>
  <dataValidations count="2">
    <dataValidation type="list" allowBlank="1" showInputMessage="1" showErrorMessage="1" sqref="AF101:AG106 G101:G106 J101:J106 M101:M106 P101:P106 U101:U106 W101:W106 AI101:AI106 AS101:AS106 B104 B101 AA101:AC106 D101:D105">
      <formula1>#REF!</formula1>
    </dataValidation>
    <dataValidation type="list" allowBlank="1" showInputMessage="1" showErrorMessage="1" sqref="AF128:AG132">
      <formula1>$A$120:$A$121</formula1>
    </dataValidation>
  </dataValidations>
  <hyperlinks>
    <hyperlink ref="AJ20" location="'VALORACION DEL CONTROL'!A1" display="PUNTAJE: Herramienta para ejercer el control"/>
    <hyperlink ref="AK20" location="'VALORACION DEL CONTROL'!A1" display="PUNTAJE: Seguimiento al control"/>
  </hyperlinks>
  <pageMargins left="0.7" right="0.7" top="0.75" bottom="0.75" header="0.3" footer="0.3"/>
  <pageSetup paperSize="9" scale="11" orientation="portrait" r:id="rId1"/>
  <rowBreaks count="2" manualBreakCount="2">
    <brk id="34" max="16383" man="1"/>
    <brk id="47" max="16383" man="1"/>
  </rowBreaks>
  <colBreaks count="3" manualBreakCount="3">
    <brk id="15" max="1048575" man="1"/>
    <brk id="26" max="1048575" man="1"/>
    <brk id="54" max="1048575" man="1"/>
  </col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[1]listado!#REF!</xm:f>
          </x14:formula1>
          <xm:sqref>AS88:AS89 AS92 D113:D114 D116 G113 G116:G118 J113:J114 J116:J118 M113:M118 P113:P118 U113:U114 U116 W113:W114 W116 AA113:AC114 AA116:AC116 AF113:AG114 AF116:AG116 AI113:AI114 AI116 AS113:AS118 B113 D107:D109 G107:G109 J107:J109 M107:M109 P107:P109 U107:U109 W107:W109 AA107:AA109 AB108:AB109 AC107:AC109 AF107:AG109 AI107:AI109 AS107:AS109 B107 D99:D100 G99:G100 AA94:AC100 AF94:AG100 B97 D94:D97 G94:G97 J94:J100 AI92 P94:P100 W94:W100 AI94:AI100 AS94:AS99 B94 D88:D89 G88:G89 J88:J89 M88:M91 P88:P91 U88:U100 W88:W89 W92 AA88:AC89 AA92:AC92 AF88:AG89 AF92:AG92 AI88:AI89 M94 M97:M99</xm:sqref>
        </x14:dataValidation>
        <x14:dataValidation type="list" allowBlank="1" showInputMessage="1" showErrorMessage="1">
          <x14:formula1>
            <xm:f>[1]Opciones!#REF!</xm:f>
          </x14:formula1>
          <xm:sqref>J127:J132</xm:sqref>
        </x14:dataValidation>
        <x14:dataValidation type="list" allowBlank="1" showInputMessage="1" showErrorMessage="1">
          <x14:formula1>
            <xm:f>[1]Opciones!#REF!</xm:f>
          </x14:formula1>
          <xm:sqref>M127:M132 N132</xm:sqref>
        </x14:dataValidation>
        <x14:dataValidation type="list" allowBlank="1" showInputMessage="1" showErrorMessage="1">
          <x14:formula1>
            <xm:f>[1]Opciones!#REF!</xm:f>
          </x14:formula1>
          <xm:sqref>D127:D132</xm:sqref>
        </x14:dataValidation>
        <x14:dataValidation type="list" allowBlank="1" showInputMessage="1" showErrorMessage="1">
          <x14:formula1>
            <xm:f>[1]Opciones!#REF!</xm:f>
          </x14:formula1>
          <xm:sqref>AS127:AS132</xm:sqref>
        </x14:dataValidation>
        <x14:dataValidation type="list" allowBlank="1" showInputMessage="1" showErrorMessage="1">
          <x14:formula1>
            <xm:f>[1]Opciones!#REF!</xm:f>
          </x14:formula1>
          <xm:sqref>AN127 AN132</xm:sqref>
        </x14:dataValidation>
        <x14:dataValidation type="list" allowBlank="1" showInputMessage="1" showErrorMessage="1">
          <x14:formula1>
            <xm:f>[1]Opciones!#REF!</xm:f>
          </x14:formula1>
          <xm:sqref>AI127:AI132</xm:sqref>
        </x14:dataValidation>
        <x14:dataValidation type="list" allowBlank="1" showInputMessage="1" showErrorMessage="1">
          <x14:formula1>
            <xm:f>[1]Opciones!#REF!</xm:f>
          </x14:formula1>
          <xm:sqref>AA127:AC132 AF127:AG127</xm:sqref>
        </x14:dataValidation>
        <x14:dataValidation type="list" allowBlank="1" showInputMessage="1" showErrorMessage="1">
          <x14:formula1>
            <xm:f>[1]Opciones!#REF!</xm:f>
          </x14:formula1>
          <xm:sqref>W127:W132</xm:sqref>
        </x14:dataValidation>
        <x14:dataValidation type="list" allowBlank="1" showInputMessage="1" showErrorMessage="1">
          <x14:formula1>
            <xm:f>[1]Opciones!#REF!</xm:f>
          </x14:formula1>
          <xm:sqref>U127:U132</xm:sqref>
        </x14:dataValidation>
        <x14:dataValidation type="list" allowBlank="1" showInputMessage="1" showErrorMessage="1">
          <x14:formula1>
            <xm:f>[1]Opciones!#REF!</xm:f>
          </x14:formula1>
          <xm:sqref>P127:P132</xm:sqref>
        </x14:dataValidation>
        <x14:dataValidation type="list" allowBlank="1" showInputMessage="1" showErrorMessage="1">
          <x14:formula1>
            <xm:f>[1]Opciones!#REF!</xm:f>
          </x14:formula1>
          <xm:sqref>G127:G132</xm:sqref>
        </x14:dataValidation>
        <x14:dataValidation type="list" allowBlank="1" showInputMessage="1" showErrorMessage="1">
          <x14:formula1>
            <xm:f>[1]Opciones!#REF!</xm:f>
          </x14:formula1>
          <xm:sqref>B127</xm:sqref>
        </x14:dataValidation>
        <x14:dataValidation type="list" allowBlank="1" showInputMessage="1" showErrorMessage="1">
          <x14:formula1>
            <xm:f>[1]Opciones!#REF!</xm:f>
          </x14:formula1>
          <xm:sqref>A127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2"/>
  <sheetViews>
    <sheetView topLeftCell="A28" workbookViewId="0">
      <selection activeCell="D51" sqref="D51"/>
    </sheetView>
  </sheetViews>
  <sheetFormatPr baseColWidth="10" defaultRowHeight="15" x14ac:dyDescent="0.25"/>
  <cols>
    <col min="1" max="1" width="18.5703125" style="194" customWidth="1"/>
    <col min="2" max="16384" width="11.42578125" style="194"/>
  </cols>
  <sheetData>
    <row r="2" spans="1:2" x14ac:dyDescent="0.25">
      <c r="A2" s="194" t="s">
        <v>177</v>
      </c>
    </row>
    <row r="3" spans="1:2" x14ac:dyDescent="0.25">
      <c r="A3" s="194" t="s">
        <v>178</v>
      </c>
    </row>
    <row r="4" spans="1:2" x14ac:dyDescent="0.25">
      <c r="A4" s="194" t="s">
        <v>179</v>
      </c>
    </row>
    <row r="5" spans="1:2" x14ac:dyDescent="0.25">
      <c r="A5" s="194" t="s">
        <v>180</v>
      </c>
    </row>
    <row r="6" spans="1:2" x14ac:dyDescent="0.25">
      <c r="A6" s="194" t="s">
        <v>181</v>
      </c>
    </row>
    <row r="9" spans="1:2" x14ac:dyDescent="0.25">
      <c r="A9" s="194" t="s">
        <v>133</v>
      </c>
    </row>
    <row r="10" spans="1:2" x14ac:dyDescent="0.25">
      <c r="A10" s="194" t="s">
        <v>85</v>
      </c>
    </row>
    <row r="11" spans="1:2" x14ac:dyDescent="0.25">
      <c r="A11" s="194" t="s">
        <v>108</v>
      </c>
    </row>
    <row r="12" spans="1:2" x14ac:dyDescent="0.25">
      <c r="A12" s="194" t="s">
        <v>65</v>
      </c>
    </row>
    <row r="15" spans="1:2" x14ac:dyDescent="0.25">
      <c r="A15" s="194" t="s">
        <v>159</v>
      </c>
      <c r="B15" s="194" t="s">
        <v>160</v>
      </c>
    </row>
    <row r="16" spans="1:2" x14ac:dyDescent="0.25">
      <c r="A16" s="194" t="s">
        <v>119</v>
      </c>
      <c r="B16" s="194" t="s">
        <v>120</v>
      </c>
    </row>
    <row r="17" spans="1:2" x14ac:dyDescent="0.25">
      <c r="A17" s="194" t="s">
        <v>95</v>
      </c>
      <c r="B17" s="194" t="s">
        <v>96</v>
      </c>
    </row>
    <row r="18" spans="1:2" x14ac:dyDescent="0.25">
      <c r="A18" s="194" t="s">
        <v>152</v>
      </c>
      <c r="B18" s="194" t="s">
        <v>153</v>
      </c>
    </row>
    <row r="19" spans="1:2" x14ac:dyDescent="0.25">
      <c r="A19" s="194" t="s">
        <v>182</v>
      </c>
      <c r="B19" s="194" t="s">
        <v>184</v>
      </c>
    </row>
    <row r="20" spans="1:2" x14ac:dyDescent="0.25">
      <c r="A20" s="194" t="s">
        <v>183</v>
      </c>
      <c r="B20" s="194" t="s">
        <v>185</v>
      </c>
    </row>
    <row r="21" spans="1:2" x14ac:dyDescent="0.25">
      <c r="A21" s="194" t="s">
        <v>66</v>
      </c>
      <c r="B21" s="194" t="s">
        <v>67</v>
      </c>
    </row>
    <row r="22" spans="1:2" x14ac:dyDescent="0.25">
      <c r="A22" s="194" t="s">
        <v>92</v>
      </c>
      <c r="B22" s="194" t="s">
        <v>146</v>
      </c>
    </row>
    <row r="23" spans="1:2" x14ac:dyDescent="0.25">
      <c r="A23" s="194" t="s">
        <v>109</v>
      </c>
      <c r="B23" s="194" t="s">
        <v>110</v>
      </c>
    </row>
    <row r="26" spans="1:2" x14ac:dyDescent="0.25">
      <c r="A26" s="194" t="s">
        <v>86</v>
      </c>
      <c r="B26" s="194" t="s">
        <v>191</v>
      </c>
    </row>
    <row r="27" spans="1:2" x14ac:dyDescent="0.25">
      <c r="A27" s="194" t="s">
        <v>170</v>
      </c>
      <c r="B27" s="194" t="s">
        <v>171</v>
      </c>
    </row>
    <row r="28" spans="1:2" x14ac:dyDescent="0.25">
      <c r="A28" s="194" t="s">
        <v>68</v>
      </c>
      <c r="B28" s="194" t="s">
        <v>69</v>
      </c>
    </row>
    <row r="29" spans="1:2" x14ac:dyDescent="0.25">
      <c r="A29" s="194" t="s">
        <v>104</v>
      </c>
      <c r="B29" s="194" t="s">
        <v>189</v>
      </c>
    </row>
    <row r="30" spans="1:2" x14ac:dyDescent="0.25">
      <c r="A30" s="194" t="s">
        <v>155</v>
      </c>
      <c r="B30" s="194" t="s">
        <v>188</v>
      </c>
    </row>
    <row r="31" spans="1:2" x14ac:dyDescent="0.25">
      <c r="A31" s="194" t="s">
        <v>111</v>
      </c>
      <c r="B31" s="194" t="s">
        <v>187</v>
      </c>
    </row>
    <row r="32" spans="1:2" x14ac:dyDescent="0.25">
      <c r="A32" s="194" t="s">
        <v>186</v>
      </c>
      <c r="B32" s="194" t="s">
        <v>190</v>
      </c>
    </row>
    <row r="33" spans="1:2" x14ac:dyDescent="0.25">
      <c r="A33" s="194" t="s">
        <v>130</v>
      </c>
      <c r="B33" s="194" t="s">
        <v>192</v>
      </c>
    </row>
    <row r="37" spans="1:2" x14ac:dyDescent="0.25">
      <c r="A37" s="194" t="s">
        <v>112</v>
      </c>
      <c r="B37" s="194" t="s">
        <v>113</v>
      </c>
    </row>
    <row r="38" spans="1:2" x14ac:dyDescent="0.25">
      <c r="A38" s="194" t="s">
        <v>124</v>
      </c>
      <c r="B38" s="194" t="s">
        <v>125</v>
      </c>
    </row>
    <row r="39" spans="1:2" x14ac:dyDescent="0.25">
      <c r="A39" s="194" t="s">
        <v>4</v>
      </c>
      <c r="B39" s="195" t="s">
        <v>87</v>
      </c>
    </row>
    <row r="40" spans="1:2" x14ac:dyDescent="0.25">
      <c r="A40" s="194" t="s">
        <v>105</v>
      </c>
      <c r="B40" s="195" t="s">
        <v>106</v>
      </c>
    </row>
    <row r="41" spans="1:2" x14ac:dyDescent="0.25">
      <c r="A41" s="194" t="s">
        <v>126</v>
      </c>
      <c r="B41" s="195" t="s">
        <v>127</v>
      </c>
    </row>
    <row r="42" spans="1:2" x14ac:dyDescent="0.25">
      <c r="A42" s="194" t="s">
        <v>70</v>
      </c>
      <c r="B42" s="195" t="s">
        <v>71</v>
      </c>
    </row>
    <row r="43" spans="1:2" x14ac:dyDescent="0.25">
      <c r="A43" s="194" t="s">
        <v>161</v>
      </c>
      <c r="B43" s="195" t="s">
        <v>162</v>
      </c>
    </row>
    <row r="44" spans="1:2" x14ac:dyDescent="0.25">
      <c r="A44" s="194" t="s">
        <v>135</v>
      </c>
      <c r="B44" s="195" t="s">
        <v>136</v>
      </c>
    </row>
    <row r="48" spans="1:2" x14ac:dyDescent="0.25">
      <c r="A48" s="194" t="s">
        <v>72</v>
      </c>
      <c r="B48" s="194" t="s">
        <v>73</v>
      </c>
    </row>
    <row r="49" spans="1:2" x14ac:dyDescent="0.25">
      <c r="A49" s="194" t="s">
        <v>128</v>
      </c>
      <c r="B49" s="194" t="s">
        <v>129</v>
      </c>
    </row>
    <row r="50" spans="1:2" x14ac:dyDescent="0.25">
      <c r="A50" s="194" t="s">
        <v>97</v>
      </c>
      <c r="B50" s="196" t="s">
        <v>98</v>
      </c>
    </row>
    <row r="51" spans="1:2" x14ac:dyDescent="0.25">
      <c r="A51" s="194" t="s">
        <v>137</v>
      </c>
      <c r="B51" s="196" t="s">
        <v>138</v>
      </c>
    </row>
    <row r="52" spans="1:2" x14ac:dyDescent="0.25">
      <c r="A52" s="194" t="s">
        <v>139</v>
      </c>
      <c r="B52" s="196" t="s">
        <v>140</v>
      </c>
    </row>
    <row r="53" spans="1:2" x14ac:dyDescent="0.25">
      <c r="A53" s="194" t="s">
        <v>157</v>
      </c>
      <c r="B53" s="196" t="s">
        <v>158</v>
      </c>
    </row>
    <row r="54" spans="1:2" x14ac:dyDescent="0.25">
      <c r="A54" s="194" t="s">
        <v>88</v>
      </c>
      <c r="B54" s="196" t="s">
        <v>89</v>
      </c>
    </row>
    <row r="55" spans="1:2" x14ac:dyDescent="0.25">
      <c r="A55" s="194" t="s">
        <v>193</v>
      </c>
      <c r="B55" s="196" t="s">
        <v>194</v>
      </c>
    </row>
    <row r="58" spans="1:2" x14ac:dyDescent="0.25">
      <c r="A58" s="194" t="s">
        <v>114</v>
      </c>
    </row>
    <row r="59" spans="1:2" x14ac:dyDescent="0.25">
      <c r="A59" s="194" t="s">
        <v>121</v>
      </c>
    </row>
    <row r="60" spans="1:2" x14ac:dyDescent="0.25">
      <c r="A60" s="194" t="s">
        <v>90</v>
      </c>
    </row>
    <row r="61" spans="1:2" x14ac:dyDescent="0.25">
      <c r="A61" s="194" t="s">
        <v>74</v>
      </c>
    </row>
    <row r="62" spans="1:2" x14ac:dyDescent="0.25">
      <c r="A62" s="194" t="s">
        <v>99</v>
      </c>
    </row>
    <row r="66" spans="1:1" x14ac:dyDescent="0.25">
      <c r="A66" s="194" t="s">
        <v>107</v>
      </c>
    </row>
    <row r="67" spans="1:1" x14ac:dyDescent="0.25">
      <c r="A67" s="194" t="s">
        <v>134</v>
      </c>
    </row>
    <row r="68" spans="1:1" x14ac:dyDescent="0.25">
      <c r="A68" s="194" t="s">
        <v>100</v>
      </c>
    </row>
    <row r="69" spans="1:1" x14ac:dyDescent="0.25">
      <c r="A69" s="194" t="s">
        <v>195</v>
      </c>
    </row>
    <row r="70" spans="1:1" x14ac:dyDescent="0.25">
      <c r="A70" s="194" t="s">
        <v>150</v>
      </c>
    </row>
    <row r="71" spans="1:1" x14ac:dyDescent="0.25">
      <c r="A71" s="194" t="s">
        <v>196</v>
      </c>
    </row>
    <row r="72" spans="1:1" x14ac:dyDescent="0.25">
      <c r="A72" s="194" t="s">
        <v>91</v>
      </c>
    </row>
    <row r="73" spans="1:1" x14ac:dyDescent="0.25">
      <c r="A73" s="194" t="s">
        <v>115</v>
      </c>
    </row>
    <row r="74" spans="1:1" x14ac:dyDescent="0.25">
      <c r="A74" s="194" t="s">
        <v>197</v>
      </c>
    </row>
    <row r="75" spans="1:1" x14ac:dyDescent="0.25">
      <c r="A75" s="194" t="s">
        <v>198</v>
      </c>
    </row>
    <row r="76" spans="1:1" x14ac:dyDescent="0.25">
      <c r="A76" s="194" t="s">
        <v>199</v>
      </c>
    </row>
    <row r="77" spans="1:1" x14ac:dyDescent="0.25">
      <c r="A77" s="194" t="s">
        <v>169</v>
      </c>
    </row>
    <row r="78" spans="1:1" x14ac:dyDescent="0.25">
      <c r="A78" s="194" t="s">
        <v>200</v>
      </c>
    </row>
    <row r="79" spans="1:1" x14ac:dyDescent="0.25">
      <c r="A79" s="194" t="s">
        <v>201</v>
      </c>
    </row>
    <row r="80" spans="1:1" x14ac:dyDescent="0.25">
      <c r="A80" s="194" t="s">
        <v>202</v>
      </c>
    </row>
    <row r="81" spans="1:1" x14ac:dyDescent="0.25">
      <c r="A81" s="194" t="s">
        <v>122</v>
      </c>
    </row>
    <row r="82" spans="1:1" x14ac:dyDescent="0.25">
      <c r="A82" s="194" t="s">
        <v>203</v>
      </c>
    </row>
    <row r="83" spans="1:1" x14ac:dyDescent="0.25">
      <c r="A83" s="194" t="s">
        <v>204</v>
      </c>
    </row>
    <row r="84" spans="1:1" x14ac:dyDescent="0.25">
      <c r="A84" s="194" t="s">
        <v>205</v>
      </c>
    </row>
    <row r="85" spans="1:1" x14ac:dyDescent="0.25">
      <c r="A85" s="194" t="s">
        <v>206</v>
      </c>
    </row>
    <row r="86" spans="1:1" x14ac:dyDescent="0.25">
      <c r="A86" s="194" t="s">
        <v>207</v>
      </c>
    </row>
    <row r="87" spans="1:1" x14ac:dyDescent="0.25">
      <c r="A87" s="194" t="s">
        <v>208</v>
      </c>
    </row>
    <row r="88" spans="1:1" x14ac:dyDescent="0.25">
      <c r="A88" s="194" t="s">
        <v>209</v>
      </c>
    </row>
    <row r="89" spans="1:1" x14ac:dyDescent="0.25">
      <c r="A89" s="194" t="s">
        <v>210</v>
      </c>
    </row>
    <row r="90" spans="1:1" x14ac:dyDescent="0.25">
      <c r="A90" s="194" t="s">
        <v>211</v>
      </c>
    </row>
    <row r="91" spans="1:1" x14ac:dyDescent="0.25">
      <c r="A91" s="194" t="s">
        <v>212</v>
      </c>
    </row>
    <row r="92" spans="1:1" x14ac:dyDescent="0.25">
      <c r="A92" s="194" t="s">
        <v>148</v>
      </c>
    </row>
    <row r="93" spans="1:1" x14ac:dyDescent="0.25">
      <c r="A93" s="194" t="s">
        <v>165</v>
      </c>
    </row>
    <row r="94" spans="1:1" x14ac:dyDescent="0.25">
      <c r="A94" s="194" t="s">
        <v>154</v>
      </c>
    </row>
    <row r="95" spans="1:1" x14ac:dyDescent="0.25">
      <c r="A95" s="194" t="s">
        <v>213</v>
      </c>
    </row>
    <row r="96" spans="1:1" x14ac:dyDescent="0.25">
      <c r="A96" s="194" t="s">
        <v>151</v>
      </c>
    </row>
    <row r="97" spans="1:2" x14ac:dyDescent="0.25">
      <c r="A97" s="194" t="s">
        <v>168</v>
      </c>
    </row>
    <row r="98" spans="1:2" x14ac:dyDescent="0.25">
      <c r="A98" s="194" t="s">
        <v>75</v>
      </c>
    </row>
    <row r="99" spans="1:2" x14ac:dyDescent="0.25">
      <c r="A99" s="194" t="s">
        <v>156</v>
      </c>
    </row>
    <row r="100" spans="1:2" x14ac:dyDescent="0.25">
      <c r="A100" s="194" t="s">
        <v>147</v>
      </c>
    </row>
    <row r="101" spans="1:2" x14ac:dyDescent="0.25">
      <c r="A101" s="194" t="s">
        <v>156</v>
      </c>
    </row>
    <row r="102" spans="1:2" x14ac:dyDescent="0.25">
      <c r="A102" s="194" t="s">
        <v>214</v>
      </c>
    </row>
    <row r="103" spans="1:2" x14ac:dyDescent="0.25">
      <c r="A103" s="194" t="s">
        <v>163</v>
      </c>
    </row>
    <row r="104" spans="1:2" x14ac:dyDescent="0.25">
      <c r="A104" s="194" t="s">
        <v>141</v>
      </c>
    </row>
    <row r="105" spans="1:2" x14ac:dyDescent="0.25">
      <c r="A105" s="194" t="s">
        <v>167</v>
      </c>
    </row>
    <row r="106" spans="1:2" x14ac:dyDescent="0.25">
      <c r="A106" s="194" t="s">
        <v>215</v>
      </c>
    </row>
    <row r="107" spans="1:2" x14ac:dyDescent="0.25">
      <c r="A107" s="194" t="s">
        <v>216</v>
      </c>
    </row>
    <row r="108" spans="1:2" x14ac:dyDescent="0.25">
      <c r="A108" s="194" t="s">
        <v>217</v>
      </c>
    </row>
    <row r="112" spans="1:2" x14ac:dyDescent="0.25">
      <c r="A112" s="194" t="s">
        <v>76</v>
      </c>
      <c r="B112" s="194">
        <v>1</v>
      </c>
    </row>
    <row r="113" spans="1:2" x14ac:dyDescent="0.25">
      <c r="A113" s="194" t="s">
        <v>101</v>
      </c>
      <c r="B113" s="194">
        <v>2</v>
      </c>
    </row>
    <row r="114" spans="1:2" x14ac:dyDescent="0.25">
      <c r="A114" s="194" t="s">
        <v>116</v>
      </c>
      <c r="B114" s="194">
        <v>3</v>
      </c>
    </row>
    <row r="115" spans="1:2" x14ac:dyDescent="0.25">
      <c r="A115" s="194" t="s">
        <v>92</v>
      </c>
      <c r="B115" s="194">
        <v>4</v>
      </c>
    </row>
    <row r="116" spans="1:2" x14ac:dyDescent="0.25">
      <c r="A116" s="194" t="s">
        <v>145</v>
      </c>
      <c r="B116" s="194">
        <v>5</v>
      </c>
    </row>
    <row r="117" spans="1:2" x14ac:dyDescent="0.25">
      <c r="A117" s="194" t="s">
        <v>95</v>
      </c>
      <c r="B117" s="194">
        <v>6</v>
      </c>
    </row>
    <row r="118" spans="1:2" x14ac:dyDescent="0.25">
      <c r="A118" s="194" t="s">
        <v>149</v>
      </c>
      <c r="B118" s="194">
        <v>7</v>
      </c>
    </row>
    <row r="119" spans="1:2" x14ac:dyDescent="0.25">
      <c r="A119" s="194" t="s">
        <v>218</v>
      </c>
      <c r="B119" s="194">
        <v>8</v>
      </c>
    </row>
    <row r="120" spans="1:2" x14ac:dyDescent="0.25">
      <c r="A120" s="194" t="s">
        <v>66</v>
      </c>
      <c r="B120" s="194">
        <v>9</v>
      </c>
    </row>
    <row r="121" spans="1:2" x14ac:dyDescent="0.25">
      <c r="A121" s="194" t="s">
        <v>219</v>
      </c>
      <c r="B121" s="194">
        <v>10</v>
      </c>
    </row>
    <row r="125" spans="1:2" x14ac:dyDescent="0.25">
      <c r="A125" s="194" t="s">
        <v>79</v>
      </c>
    </row>
    <row r="126" spans="1:2" x14ac:dyDescent="0.25">
      <c r="A126" s="194" t="s">
        <v>80</v>
      </c>
    </row>
    <row r="129" spans="1:1" x14ac:dyDescent="0.25">
      <c r="A129" s="194" t="s">
        <v>81</v>
      </c>
    </row>
    <row r="130" spans="1:1" x14ac:dyDescent="0.25">
      <c r="A130" s="194" t="s">
        <v>123</v>
      </c>
    </row>
    <row r="133" spans="1:1" x14ac:dyDescent="0.25">
      <c r="A133" s="194" t="s">
        <v>117</v>
      </c>
    </row>
    <row r="134" spans="1:1" x14ac:dyDescent="0.25">
      <c r="A134" s="194" t="s">
        <v>294</v>
      </c>
    </row>
    <row r="135" spans="1:1" x14ac:dyDescent="0.25">
      <c r="A135" s="194" t="s">
        <v>295</v>
      </c>
    </row>
    <row r="136" spans="1:1" x14ac:dyDescent="0.25">
      <c r="A136" s="194" t="s">
        <v>296</v>
      </c>
    </row>
    <row r="140" spans="1:1" x14ac:dyDescent="0.25">
      <c r="A140" s="194" t="s">
        <v>118</v>
      </c>
    </row>
    <row r="141" spans="1:1" x14ac:dyDescent="0.25">
      <c r="A141" s="194" t="s">
        <v>84</v>
      </c>
    </row>
    <row r="142" spans="1:1" x14ac:dyDescent="0.25">
      <c r="A142" s="194" t="s">
        <v>94</v>
      </c>
    </row>
  </sheetData>
  <sheetProtection algorithmName="SHA-512" hashValue="zpgQFqI+moIIXXKVGl0dGyBq+Eb2qASSpnoZG1JGx/BMmd7btaY3zwvFOfWPr40kyH9HbYWBeLDs8FCqc914Xg==" saltValue="aidohF+JkAch3uIQEu/JGA=="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S31"/>
  <sheetViews>
    <sheetView topLeftCell="A4" workbookViewId="0">
      <selection activeCell="C14" sqref="C14"/>
    </sheetView>
  </sheetViews>
  <sheetFormatPr baseColWidth="10" defaultColWidth="12.42578125" defaultRowHeight="15" x14ac:dyDescent="0.25"/>
  <cols>
    <col min="1" max="2" width="12.42578125" style="1"/>
    <col min="3" max="3" width="6.140625" style="1" customWidth="1"/>
    <col min="4" max="4" width="7.85546875" style="1" customWidth="1"/>
    <col min="5" max="5" width="13.140625" style="1" bestFit="1" customWidth="1"/>
    <col min="6" max="6" width="23.5703125" style="1" customWidth="1"/>
    <col min="7" max="7" width="24.7109375" style="1" customWidth="1"/>
    <col min="8" max="13" width="12.42578125" style="1"/>
    <col min="14" max="14" width="3.28515625" style="1" customWidth="1"/>
    <col min="15" max="16384" width="12.42578125" style="1"/>
  </cols>
  <sheetData>
    <row r="3" spans="4:19" ht="15.75" thickBot="1" x14ac:dyDescent="0.3"/>
    <row r="4" spans="4:19" x14ac:dyDescent="0.25">
      <c r="D4" s="442" t="s">
        <v>220</v>
      </c>
      <c r="E4" s="443"/>
      <c r="F4" s="443"/>
      <c r="G4" s="444"/>
      <c r="H4" s="6"/>
    </row>
    <row r="5" spans="4:19" ht="15.75" thickBot="1" x14ac:dyDescent="0.3">
      <c r="D5" s="445"/>
      <c r="E5" s="446"/>
      <c r="F5" s="446"/>
      <c r="G5" s="447"/>
    </row>
    <row r="6" spans="4:19" ht="15.75" thickBot="1" x14ac:dyDescent="0.3">
      <c r="D6" s="7" t="s">
        <v>221</v>
      </c>
      <c r="E6" s="8" t="s">
        <v>222</v>
      </c>
      <c r="F6" s="8" t="s">
        <v>19</v>
      </c>
      <c r="G6" s="9" t="s">
        <v>223</v>
      </c>
    </row>
    <row r="7" spans="4:19" ht="45" x14ac:dyDescent="0.25">
      <c r="D7" s="10">
        <v>1</v>
      </c>
      <c r="E7" s="11" t="s">
        <v>224</v>
      </c>
      <c r="F7" s="12" t="s">
        <v>225</v>
      </c>
      <c r="G7" s="13" t="s">
        <v>226</v>
      </c>
    </row>
    <row r="8" spans="4:19" ht="30" x14ac:dyDescent="0.25">
      <c r="D8" s="14">
        <v>2</v>
      </c>
      <c r="E8" s="3" t="s">
        <v>227</v>
      </c>
      <c r="F8" s="15" t="s">
        <v>228</v>
      </c>
      <c r="G8" s="16" t="s">
        <v>229</v>
      </c>
    </row>
    <row r="9" spans="4:19" ht="30" x14ac:dyDescent="0.25">
      <c r="D9" s="14">
        <v>3</v>
      </c>
      <c r="E9" s="3" t="s">
        <v>230</v>
      </c>
      <c r="F9" s="15" t="s">
        <v>231</v>
      </c>
      <c r="G9" s="16" t="s">
        <v>232</v>
      </c>
    </row>
    <row r="10" spans="4:19" ht="60" x14ac:dyDescent="0.25">
      <c r="D10" s="14">
        <v>4</v>
      </c>
      <c r="E10" s="3" t="s">
        <v>233</v>
      </c>
      <c r="F10" s="15" t="s">
        <v>234</v>
      </c>
      <c r="G10" s="16" t="s">
        <v>235</v>
      </c>
    </row>
    <row r="11" spans="4:19" ht="45.75" thickBot="1" x14ac:dyDescent="0.3">
      <c r="D11" s="17">
        <v>5</v>
      </c>
      <c r="E11" s="18" t="s">
        <v>236</v>
      </c>
      <c r="F11" s="19" t="s">
        <v>237</v>
      </c>
      <c r="G11" s="20" t="s">
        <v>238</v>
      </c>
    </row>
    <row r="12" spans="4:19" ht="15.75" thickBot="1" x14ac:dyDescent="0.3"/>
    <row r="13" spans="4:19" x14ac:dyDescent="0.25">
      <c r="D13" s="448" t="s">
        <v>239</v>
      </c>
      <c r="E13" s="449"/>
      <c r="F13" s="449"/>
      <c r="G13" s="450"/>
      <c r="I13" s="432" t="s">
        <v>240</v>
      </c>
      <c r="J13" s="433"/>
      <c r="K13" s="433"/>
      <c r="L13" s="433"/>
      <c r="M13" s="434"/>
      <c r="O13" s="432" t="s">
        <v>240</v>
      </c>
      <c r="P13" s="433"/>
      <c r="Q13" s="433"/>
      <c r="R13" s="433"/>
      <c r="S13" s="434"/>
    </row>
    <row r="14" spans="4:19" ht="15.75" thickBot="1" x14ac:dyDescent="0.3">
      <c r="D14" s="451"/>
      <c r="E14" s="452"/>
      <c r="F14" s="453"/>
      <c r="G14" s="454"/>
      <c r="I14" s="435"/>
      <c r="J14" s="415"/>
      <c r="K14" s="415"/>
      <c r="L14" s="415"/>
      <c r="M14" s="416"/>
      <c r="O14" s="435"/>
      <c r="P14" s="415"/>
      <c r="Q14" s="415"/>
      <c r="R14" s="415"/>
      <c r="S14" s="416"/>
    </row>
    <row r="15" spans="4:19" ht="15.75" thickBot="1" x14ac:dyDescent="0.3">
      <c r="D15" s="7" t="s">
        <v>221</v>
      </c>
      <c r="E15" s="7" t="s">
        <v>222</v>
      </c>
      <c r="F15" s="455" t="s">
        <v>19</v>
      </c>
      <c r="G15" s="428"/>
      <c r="I15" s="456" t="s">
        <v>241</v>
      </c>
      <c r="J15" s="457"/>
      <c r="K15" s="457"/>
      <c r="L15" s="457"/>
      <c r="M15" s="458"/>
      <c r="O15" s="459" t="s">
        <v>242</v>
      </c>
      <c r="P15" s="460"/>
      <c r="Q15" s="460"/>
      <c r="R15" s="460"/>
      <c r="S15" s="461"/>
    </row>
    <row r="16" spans="4:19" ht="15.75" thickBot="1" x14ac:dyDescent="0.3">
      <c r="D16" s="10">
        <v>1</v>
      </c>
      <c r="E16" s="10" t="s">
        <v>243</v>
      </c>
      <c r="F16" s="440" t="s">
        <v>244</v>
      </c>
      <c r="G16" s="441"/>
      <c r="I16" s="8" t="s">
        <v>221</v>
      </c>
      <c r="J16" s="426" t="s">
        <v>245</v>
      </c>
      <c r="K16" s="427"/>
      <c r="L16" s="427"/>
      <c r="M16" s="428"/>
      <c r="O16" s="8" t="s">
        <v>221</v>
      </c>
      <c r="P16" s="426" t="s">
        <v>245</v>
      </c>
      <c r="Q16" s="427"/>
      <c r="R16" s="427"/>
      <c r="S16" s="428"/>
    </row>
    <row r="17" spans="4:19" x14ac:dyDescent="0.25">
      <c r="D17" s="14">
        <v>2</v>
      </c>
      <c r="E17" s="14" t="s">
        <v>166</v>
      </c>
      <c r="F17" s="436" t="s">
        <v>246</v>
      </c>
      <c r="G17" s="437"/>
      <c r="I17" s="11">
        <v>1</v>
      </c>
      <c r="J17" s="429" t="s">
        <v>247</v>
      </c>
      <c r="K17" s="430"/>
      <c r="L17" s="430"/>
      <c r="M17" s="431"/>
      <c r="O17" s="11">
        <v>1</v>
      </c>
      <c r="P17" s="429" t="s">
        <v>248</v>
      </c>
      <c r="Q17" s="430"/>
      <c r="R17" s="430"/>
      <c r="S17" s="431"/>
    </row>
    <row r="18" spans="4:19" x14ac:dyDescent="0.25">
      <c r="D18" s="14">
        <v>3</v>
      </c>
      <c r="E18" s="14" t="s">
        <v>77</v>
      </c>
      <c r="F18" s="436" t="s">
        <v>249</v>
      </c>
      <c r="G18" s="437"/>
      <c r="I18" s="3">
        <v>2</v>
      </c>
      <c r="J18" s="417" t="s">
        <v>250</v>
      </c>
      <c r="K18" s="418"/>
      <c r="L18" s="418"/>
      <c r="M18" s="419"/>
      <c r="O18" s="3">
        <v>2</v>
      </c>
      <c r="P18" s="417" t="s">
        <v>251</v>
      </c>
      <c r="Q18" s="418"/>
      <c r="R18" s="418"/>
      <c r="S18" s="419"/>
    </row>
    <row r="19" spans="4:19" x14ac:dyDescent="0.25">
      <c r="D19" s="14">
        <v>4</v>
      </c>
      <c r="E19" s="14" t="s">
        <v>164</v>
      </c>
      <c r="F19" s="436" t="s">
        <v>252</v>
      </c>
      <c r="G19" s="437"/>
      <c r="I19" s="3">
        <v>3</v>
      </c>
      <c r="J19" s="417" t="s">
        <v>253</v>
      </c>
      <c r="K19" s="418"/>
      <c r="L19" s="418"/>
      <c r="M19" s="419"/>
      <c r="O19" s="3">
        <v>3</v>
      </c>
      <c r="P19" s="417" t="s">
        <v>254</v>
      </c>
      <c r="Q19" s="418"/>
      <c r="R19" s="418"/>
      <c r="S19" s="419"/>
    </row>
    <row r="20" spans="4:19" ht="15.75" thickBot="1" x14ac:dyDescent="0.3">
      <c r="D20" s="17">
        <v>5</v>
      </c>
      <c r="E20" s="17" t="s">
        <v>255</v>
      </c>
      <c r="F20" s="438" t="s">
        <v>256</v>
      </c>
      <c r="G20" s="439"/>
      <c r="I20" s="3">
        <v>4</v>
      </c>
      <c r="J20" s="417" t="s">
        <v>257</v>
      </c>
      <c r="K20" s="418"/>
      <c r="L20" s="418"/>
      <c r="M20" s="419"/>
      <c r="O20" s="3">
        <v>4</v>
      </c>
      <c r="P20" s="417" t="s">
        <v>258</v>
      </c>
      <c r="Q20" s="418"/>
      <c r="R20" s="418"/>
      <c r="S20" s="419"/>
    </row>
    <row r="21" spans="4:19" ht="15.75" thickBot="1" x14ac:dyDescent="0.3">
      <c r="I21" s="18">
        <v>5</v>
      </c>
      <c r="J21" s="414" t="s">
        <v>259</v>
      </c>
      <c r="K21" s="415"/>
      <c r="L21" s="415"/>
      <c r="M21" s="416"/>
      <c r="O21" s="18">
        <v>5</v>
      </c>
      <c r="P21" s="414" t="s">
        <v>260</v>
      </c>
      <c r="Q21" s="415"/>
      <c r="R21" s="415"/>
      <c r="S21" s="416"/>
    </row>
    <row r="22" spans="4:19" ht="15.75" thickBot="1" x14ac:dyDescent="0.3"/>
    <row r="23" spans="4:19" x14ac:dyDescent="0.25">
      <c r="I23" s="432" t="s">
        <v>240</v>
      </c>
      <c r="J23" s="433"/>
      <c r="K23" s="433"/>
      <c r="L23" s="433"/>
      <c r="M23" s="434"/>
      <c r="O23" s="432" t="s">
        <v>240</v>
      </c>
      <c r="P23" s="433"/>
      <c r="Q23" s="433"/>
      <c r="R23" s="433"/>
      <c r="S23" s="434"/>
    </row>
    <row r="24" spans="4:19" ht="15.75" thickBot="1" x14ac:dyDescent="0.3">
      <c r="I24" s="435"/>
      <c r="J24" s="415"/>
      <c r="K24" s="415"/>
      <c r="L24" s="415"/>
      <c r="M24" s="416"/>
      <c r="O24" s="435"/>
      <c r="P24" s="415"/>
      <c r="Q24" s="415"/>
      <c r="R24" s="415"/>
      <c r="S24" s="416"/>
    </row>
    <row r="25" spans="4:19" ht="15.75" thickBot="1" x14ac:dyDescent="0.3">
      <c r="I25" s="420" t="s">
        <v>261</v>
      </c>
      <c r="J25" s="421"/>
      <c r="K25" s="421"/>
      <c r="L25" s="421"/>
      <c r="M25" s="422"/>
      <c r="O25" s="423" t="s">
        <v>172</v>
      </c>
      <c r="P25" s="424"/>
      <c r="Q25" s="424"/>
      <c r="R25" s="424"/>
      <c r="S25" s="425"/>
    </row>
    <row r="26" spans="4:19" ht="15.75" thickBot="1" x14ac:dyDescent="0.3">
      <c r="I26" s="8" t="s">
        <v>221</v>
      </c>
      <c r="J26" s="426" t="s">
        <v>245</v>
      </c>
      <c r="K26" s="427"/>
      <c r="L26" s="427"/>
      <c r="M26" s="428"/>
      <c r="O26" s="8" t="s">
        <v>221</v>
      </c>
      <c r="P26" s="426" t="s">
        <v>245</v>
      </c>
      <c r="Q26" s="427"/>
      <c r="R26" s="427"/>
      <c r="S26" s="428"/>
    </row>
    <row r="27" spans="4:19" x14ac:dyDescent="0.25">
      <c r="I27" s="11">
        <v>1</v>
      </c>
      <c r="J27" s="429" t="s">
        <v>262</v>
      </c>
      <c r="K27" s="430"/>
      <c r="L27" s="430"/>
      <c r="M27" s="431"/>
      <c r="O27" s="11">
        <v>1</v>
      </c>
      <c r="P27" s="429" t="s">
        <v>263</v>
      </c>
      <c r="Q27" s="430"/>
      <c r="R27" s="430"/>
      <c r="S27" s="431"/>
    </row>
    <row r="28" spans="4:19" x14ac:dyDescent="0.25">
      <c r="I28" s="3">
        <v>2</v>
      </c>
      <c r="J28" s="417" t="s">
        <v>264</v>
      </c>
      <c r="K28" s="418"/>
      <c r="L28" s="418"/>
      <c r="M28" s="419"/>
      <c r="O28" s="3">
        <v>2</v>
      </c>
      <c r="P28" s="417" t="s">
        <v>265</v>
      </c>
      <c r="Q28" s="418"/>
      <c r="R28" s="418"/>
      <c r="S28" s="419"/>
    </row>
    <row r="29" spans="4:19" x14ac:dyDescent="0.25">
      <c r="I29" s="3">
        <v>3</v>
      </c>
      <c r="J29" s="417" t="s">
        <v>266</v>
      </c>
      <c r="K29" s="418"/>
      <c r="L29" s="418"/>
      <c r="M29" s="419"/>
      <c r="O29" s="3">
        <v>3</v>
      </c>
      <c r="P29" s="417" t="s">
        <v>267</v>
      </c>
      <c r="Q29" s="418"/>
      <c r="R29" s="418"/>
      <c r="S29" s="419"/>
    </row>
    <row r="30" spans="4:19" x14ac:dyDescent="0.25">
      <c r="I30" s="3">
        <v>4</v>
      </c>
      <c r="J30" s="417" t="s">
        <v>268</v>
      </c>
      <c r="K30" s="418"/>
      <c r="L30" s="418"/>
      <c r="M30" s="419"/>
      <c r="O30" s="3">
        <v>4</v>
      </c>
      <c r="P30" s="417" t="s">
        <v>269</v>
      </c>
      <c r="Q30" s="418"/>
      <c r="R30" s="418"/>
      <c r="S30" s="419"/>
    </row>
    <row r="31" spans="4:19" ht="15.75" thickBot="1" x14ac:dyDescent="0.3">
      <c r="I31" s="18">
        <v>5</v>
      </c>
      <c r="J31" s="414" t="s">
        <v>270</v>
      </c>
      <c r="K31" s="415"/>
      <c r="L31" s="415"/>
      <c r="M31" s="416"/>
      <c r="O31" s="18">
        <v>5</v>
      </c>
      <c r="P31" s="414" t="s">
        <v>271</v>
      </c>
      <c r="Q31" s="415"/>
      <c r="R31" s="415"/>
      <c r="S31" s="416"/>
    </row>
  </sheetData>
  <mergeCells count="40">
    <mergeCell ref="D4:G5"/>
    <mergeCell ref="D13:G14"/>
    <mergeCell ref="I13:M14"/>
    <mergeCell ref="O13:S14"/>
    <mergeCell ref="F15:G15"/>
    <mergeCell ref="I15:M15"/>
    <mergeCell ref="O15:S15"/>
    <mergeCell ref="F16:G16"/>
    <mergeCell ref="J16:M16"/>
    <mergeCell ref="P16:S16"/>
    <mergeCell ref="F17:G17"/>
    <mergeCell ref="J17:M17"/>
    <mergeCell ref="P17:S17"/>
    <mergeCell ref="I23:M24"/>
    <mergeCell ref="O23:S24"/>
    <mergeCell ref="F18:G18"/>
    <mergeCell ref="J18:M18"/>
    <mergeCell ref="P18:S18"/>
    <mergeCell ref="F19:G19"/>
    <mergeCell ref="J19:M19"/>
    <mergeCell ref="P19:S19"/>
    <mergeCell ref="F20:G20"/>
    <mergeCell ref="J20:M20"/>
    <mergeCell ref="P20:S20"/>
    <mergeCell ref="J21:M21"/>
    <mergeCell ref="P21:S21"/>
    <mergeCell ref="I25:M25"/>
    <mergeCell ref="O25:S25"/>
    <mergeCell ref="J26:M26"/>
    <mergeCell ref="P26:S26"/>
    <mergeCell ref="J27:M27"/>
    <mergeCell ref="P27:S27"/>
    <mergeCell ref="J31:M31"/>
    <mergeCell ref="P31:S31"/>
    <mergeCell ref="J28:M28"/>
    <mergeCell ref="P28:S28"/>
    <mergeCell ref="J29:M29"/>
    <mergeCell ref="P29:S29"/>
    <mergeCell ref="J30:M30"/>
    <mergeCell ref="P30:S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9"/>
  <sheetViews>
    <sheetView workbookViewId="0">
      <selection activeCell="H11" sqref="H11"/>
    </sheetView>
  </sheetViews>
  <sheetFormatPr baseColWidth="10" defaultColWidth="12.42578125" defaultRowHeight="15" x14ac:dyDescent="0.25"/>
  <cols>
    <col min="1" max="3" width="12.42578125" style="1"/>
    <col min="4" max="4" width="12.140625" style="1" customWidth="1"/>
    <col min="5" max="5" width="12.140625" style="1" bestFit="1" customWidth="1"/>
    <col min="6" max="6" width="5.140625" style="1" customWidth="1"/>
    <col min="7" max="7" width="13.85546875" style="1" bestFit="1" customWidth="1"/>
    <col min="8" max="16384" width="12.42578125" style="1"/>
  </cols>
  <sheetData>
    <row r="4" spans="5:11" ht="15.75" thickBot="1" x14ac:dyDescent="0.3"/>
    <row r="5" spans="5:11" x14ac:dyDescent="0.25">
      <c r="E5" s="462" t="s">
        <v>272</v>
      </c>
      <c r="F5" s="463"/>
      <c r="G5" s="463"/>
      <c r="H5" s="463"/>
      <c r="I5" s="463"/>
      <c r="J5" s="463"/>
      <c r="K5" s="464"/>
    </row>
    <row r="6" spans="5:11" ht="15.75" thickBot="1" x14ac:dyDescent="0.3">
      <c r="E6" s="465"/>
      <c r="F6" s="466"/>
      <c r="G6" s="466"/>
      <c r="H6" s="466"/>
      <c r="I6" s="466"/>
      <c r="J6" s="466"/>
      <c r="K6" s="467"/>
    </row>
    <row r="7" spans="5:11" ht="16.5" thickBot="1" x14ac:dyDescent="0.3">
      <c r="E7" s="468" t="s">
        <v>32</v>
      </c>
      <c r="F7" s="469"/>
      <c r="G7" s="474" t="s">
        <v>273</v>
      </c>
      <c r="H7" s="475"/>
      <c r="I7" s="475"/>
      <c r="J7" s="475"/>
      <c r="K7" s="476"/>
    </row>
    <row r="8" spans="5:11" ht="15.75" thickBot="1" x14ac:dyDescent="0.3">
      <c r="E8" s="470"/>
      <c r="F8" s="471"/>
      <c r="G8" s="21" t="s">
        <v>243</v>
      </c>
      <c r="H8" s="22" t="s">
        <v>166</v>
      </c>
      <c r="I8" s="22" t="s">
        <v>77</v>
      </c>
      <c r="J8" s="22" t="s">
        <v>164</v>
      </c>
      <c r="K8" s="23" t="s">
        <v>255</v>
      </c>
    </row>
    <row r="9" spans="5:11" ht="15.75" thickBot="1" x14ac:dyDescent="0.3">
      <c r="E9" s="472"/>
      <c r="F9" s="473"/>
      <c r="G9" s="24">
        <v>1</v>
      </c>
      <c r="H9" s="25">
        <v>2</v>
      </c>
      <c r="I9" s="25">
        <v>3</v>
      </c>
      <c r="J9" s="25">
        <v>4</v>
      </c>
      <c r="K9" s="26">
        <v>5</v>
      </c>
    </row>
    <row r="10" spans="5:11" x14ac:dyDescent="0.25">
      <c r="E10" s="4" t="s">
        <v>224</v>
      </c>
      <c r="F10" s="2">
        <v>1</v>
      </c>
      <c r="G10" s="27" t="s">
        <v>103</v>
      </c>
      <c r="H10" s="28" t="s">
        <v>103</v>
      </c>
      <c r="I10" s="29" t="s">
        <v>82</v>
      </c>
      <c r="J10" s="30" t="s">
        <v>131</v>
      </c>
      <c r="K10" s="31" t="s">
        <v>131</v>
      </c>
    </row>
    <row r="11" spans="5:11" x14ac:dyDescent="0.25">
      <c r="E11" s="5" t="s">
        <v>227</v>
      </c>
      <c r="F11" s="3">
        <v>2</v>
      </c>
      <c r="G11" s="32" t="s">
        <v>103</v>
      </c>
      <c r="H11" s="33" t="s">
        <v>103</v>
      </c>
      <c r="I11" s="34" t="s">
        <v>82</v>
      </c>
      <c r="J11" s="35" t="s">
        <v>131</v>
      </c>
      <c r="K11" s="36" t="s">
        <v>143</v>
      </c>
    </row>
    <row r="12" spans="5:11" x14ac:dyDescent="0.25">
      <c r="E12" s="5" t="s">
        <v>230</v>
      </c>
      <c r="F12" s="3">
        <v>3</v>
      </c>
      <c r="G12" s="32" t="s">
        <v>103</v>
      </c>
      <c r="H12" s="34" t="s">
        <v>82</v>
      </c>
      <c r="I12" s="35" t="s">
        <v>131</v>
      </c>
      <c r="J12" s="37" t="s">
        <v>143</v>
      </c>
      <c r="K12" s="36" t="s">
        <v>143</v>
      </c>
    </row>
    <row r="13" spans="5:11" x14ac:dyDescent="0.25">
      <c r="E13" s="5" t="s">
        <v>233</v>
      </c>
      <c r="F13" s="3">
        <v>4</v>
      </c>
      <c r="G13" s="38" t="s">
        <v>82</v>
      </c>
      <c r="H13" s="35" t="s">
        <v>131</v>
      </c>
      <c r="I13" s="35" t="s">
        <v>131</v>
      </c>
      <c r="J13" s="37" t="s">
        <v>143</v>
      </c>
      <c r="K13" s="36" t="s">
        <v>143</v>
      </c>
    </row>
    <row r="14" spans="5:11" ht="15.75" thickBot="1" x14ac:dyDescent="0.3">
      <c r="E14" s="39" t="s">
        <v>236</v>
      </c>
      <c r="F14" s="18">
        <v>5</v>
      </c>
      <c r="G14" s="40" t="s">
        <v>131</v>
      </c>
      <c r="H14" s="41" t="s">
        <v>131</v>
      </c>
      <c r="I14" s="42" t="s">
        <v>143</v>
      </c>
      <c r="J14" s="42" t="s">
        <v>143</v>
      </c>
      <c r="K14" s="43" t="s">
        <v>143</v>
      </c>
    </row>
    <row r="15" spans="5:11" ht="16.5" thickBot="1" x14ac:dyDescent="0.3">
      <c r="E15" s="477" t="s">
        <v>274</v>
      </c>
      <c r="F15" s="478"/>
      <c r="G15" s="478"/>
      <c r="H15" s="478"/>
      <c r="I15" s="478"/>
      <c r="J15" s="478"/>
      <c r="K15" s="479"/>
    </row>
    <row r="16" spans="5:11" x14ac:dyDescent="0.25">
      <c r="E16" s="44" t="s">
        <v>103</v>
      </c>
      <c r="F16" s="480" t="s">
        <v>275</v>
      </c>
      <c r="G16" s="481"/>
      <c r="H16" s="2" t="s">
        <v>102</v>
      </c>
      <c r="I16" s="486" t="s">
        <v>117</v>
      </c>
      <c r="J16" s="487"/>
      <c r="K16" s="488"/>
    </row>
    <row r="17" spans="4:11" x14ac:dyDescent="0.25">
      <c r="E17" s="45" t="s">
        <v>82</v>
      </c>
      <c r="F17" s="482"/>
      <c r="G17" s="483"/>
      <c r="H17" s="3" t="s">
        <v>78</v>
      </c>
      <c r="I17" s="489" t="s">
        <v>83</v>
      </c>
      <c r="J17" s="490"/>
      <c r="K17" s="491"/>
    </row>
    <row r="18" spans="4:11" x14ac:dyDescent="0.25">
      <c r="D18" s="54"/>
      <c r="E18" s="46" t="s">
        <v>131</v>
      </c>
      <c r="F18" s="482"/>
      <c r="G18" s="483"/>
      <c r="H18" s="3" t="s">
        <v>93</v>
      </c>
      <c r="I18" s="489" t="s">
        <v>132</v>
      </c>
      <c r="J18" s="490"/>
      <c r="K18" s="491"/>
    </row>
    <row r="19" spans="4:11" ht="15.75" thickBot="1" x14ac:dyDescent="0.3">
      <c r="E19" s="47" t="s">
        <v>143</v>
      </c>
      <c r="F19" s="484"/>
      <c r="G19" s="485"/>
      <c r="H19" s="18" t="s">
        <v>142</v>
      </c>
      <c r="I19" s="492" t="s">
        <v>144</v>
      </c>
      <c r="J19" s="493"/>
      <c r="K19" s="494"/>
    </row>
  </sheetData>
  <mergeCells count="9">
    <mergeCell ref="E5:K6"/>
    <mergeCell ref="E7:F9"/>
    <mergeCell ref="G7:K7"/>
    <mergeCell ref="E15:K15"/>
    <mergeCell ref="F16:G19"/>
    <mergeCell ref="I16:K16"/>
    <mergeCell ref="I17:K17"/>
    <mergeCell ref="I18:K18"/>
    <mergeCell ref="I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18"/>
  <sheetViews>
    <sheetView workbookViewId="0">
      <selection activeCell="E18" sqref="E18:F18"/>
    </sheetView>
  </sheetViews>
  <sheetFormatPr baseColWidth="10" defaultRowHeight="15" x14ac:dyDescent="0.25"/>
  <cols>
    <col min="7" max="7" width="42.7109375" customWidth="1"/>
    <col min="8" max="8" width="16.5703125" customWidth="1"/>
    <col min="9" max="9" width="15.85546875" customWidth="1"/>
  </cols>
  <sheetData>
    <row r="2" spans="5:10" ht="15.75" thickBot="1" x14ac:dyDescent="0.3"/>
    <row r="3" spans="5:10" ht="15.75" thickBot="1" x14ac:dyDescent="0.3">
      <c r="E3" s="516" t="s">
        <v>276</v>
      </c>
      <c r="F3" s="517"/>
      <c r="G3" s="517"/>
      <c r="H3" s="517"/>
      <c r="I3" s="517"/>
      <c r="J3" s="518"/>
    </row>
    <row r="4" spans="5:10" ht="15.75" thickBot="1" x14ac:dyDescent="0.3">
      <c r="E4" s="432" t="s">
        <v>277</v>
      </c>
      <c r="F4" s="434"/>
      <c r="G4" s="519" t="s">
        <v>278</v>
      </c>
      <c r="H4" s="521" t="s">
        <v>42</v>
      </c>
      <c r="I4" s="522"/>
      <c r="J4" s="523" t="s">
        <v>279</v>
      </c>
    </row>
    <row r="5" spans="5:10" ht="15.75" thickBot="1" x14ac:dyDescent="0.3">
      <c r="E5" s="435"/>
      <c r="F5" s="416"/>
      <c r="G5" s="520"/>
      <c r="H5" s="8" t="s">
        <v>32</v>
      </c>
      <c r="I5" s="8" t="s">
        <v>273</v>
      </c>
      <c r="J5" s="524"/>
    </row>
    <row r="6" spans="5:10" ht="30" x14ac:dyDescent="0.25">
      <c r="E6" s="514" t="s">
        <v>280</v>
      </c>
      <c r="F6" s="515"/>
      <c r="G6" s="48" t="s">
        <v>281</v>
      </c>
      <c r="H6" s="11"/>
      <c r="I6" s="11"/>
      <c r="J6" s="2">
        <v>15</v>
      </c>
    </row>
    <row r="7" spans="5:10" ht="45" x14ac:dyDescent="0.25">
      <c r="E7" s="499"/>
      <c r="F7" s="500"/>
      <c r="G7" s="49" t="s">
        <v>282</v>
      </c>
      <c r="H7" s="3"/>
      <c r="I7" s="3"/>
      <c r="J7" s="3">
        <v>15</v>
      </c>
    </row>
    <row r="8" spans="5:10" ht="30" x14ac:dyDescent="0.25">
      <c r="E8" s="499"/>
      <c r="F8" s="500"/>
      <c r="G8" s="49" t="s">
        <v>283</v>
      </c>
      <c r="H8" s="3"/>
      <c r="I8" s="3"/>
      <c r="J8" s="3">
        <v>30</v>
      </c>
    </row>
    <row r="9" spans="5:10" ht="30" x14ac:dyDescent="0.25">
      <c r="E9" s="499" t="s">
        <v>284</v>
      </c>
      <c r="F9" s="500"/>
      <c r="G9" s="49" t="s">
        <v>285</v>
      </c>
      <c r="H9" s="3"/>
      <c r="I9" s="3"/>
      <c r="J9" s="3">
        <v>15</v>
      </c>
    </row>
    <row r="10" spans="5:10" ht="30.75" thickBot="1" x14ac:dyDescent="0.3">
      <c r="E10" s="499"/>
      <c r="F10" s="500"/>
      <c r="G10" s="50" t="s">
        <v>286</v>
      </c>
      <c r="H10" s="18"/>
      <c r="I10" s="18"/>
      <c r="J10" s="18">
        <v>25</v>
      </c>
    </row>
    <row r="11" spans="5:10" ht="15.75" thickBot="1" x14ac:dyDescent="0.3">
      <c r="E11" s="501"/>
      <c r="F11" s="502"/>
      <c r="G11" s="8" t="s">
        <v>287</v>
      </c>
      <c r="H11" s="51"/>
      <c r="I11" s="51"/>
      <c r="J11" s="52">
        <v>100</v>
      </c>
    </row>
    <row r="12" spans="5:10" ht="15.75" thickBot="1" x14ac:dyDescent="0.3"/>
    <row r="13" spans="5:10" ht="15" customHeight="1" x14ac:dyDescent="0.25">
      <c r="E13" s="503" t="s">
        <v>288</v>
      </c>
      <c r="F13" s="504"/>
      <c r="G13" s="507" t="s">
        <v>1094</v>
      </c>
      <c r="H13" s="508"/>
      <c r="I13" s="508"/>
      <c r="J13" s="509"/>
    </row>
    <row r="14" spans="5:10" ht="15.75" thickBot="1" x14ac:dyDescent="0.3">
      <c r="E14" s="505"/>
      <c r="F14" s="506"/>
      <c r="G14" s="501"/>
      <c r="H14" s="510"/>
      <c r="I14" s="510"/>
      <c r="J14" s="502"/>
    </row>
    <row r="15" spans="5:10" ht="15.75" thickBot="1" x14ac:dyDescent="0.3">
      <c r="E15" s="505"/>
      <c r="F15" s="506"/>
      <c r="G15" s="53" t="s">
        <v>289</v>
      </c>
      <c r="H15" s="511" t="s">
        <v>290</v>
      </c>
      <c r="I15" s="512"/>
      <c r="J15" s="513"/>
    </row>
    <row r="16" spans="5:10" x14ac:dyDescent="0.25">
      <c r="E16" s="495" t="s">
        <v>291</v>
      </c>
      <c r="F16" s="496"/>
      <c r="G16" s="11">
        <v>0</v>
      </c>
      <c r="H16" s="429">
        <v>0</v>
      </c>
      <c r="I16" s="430"/>
      <c r="J16" s="431"/>
    </row>
    <row r="17" spans="5:10" x14ac:dyDescent="0.25">
      <c r="E17" s="495" t="s">
        <v>292</v>
      </c>
      <c r="F17" s="496"/>
      <c r="G17" s="3">
        <v>1</v>
      </c>
      <c r="H17" s="417">
        <v>1</v>
      </c>
      <c r="I17" s="418"/>
      <c r="J17" s="419"/>
    </row>
    <row r="18" spans="5:10" ht="15.75" thickBot="1" x14ac:dyDescent="0.3">
      <c r="E18" s="497" t="s">
        <v>293</v>
      </c>
      <c r="F18" s="498"/>
      <c r="G18" s="18">
        <v>2</v>
      </c>
      <c r="H18" s="414">
        <v>2</v>
      </c>
      <c r="I18" s="415"/>
      <c r="J18" s="416"/>
    </row>
  </sheetData>
  <mergeCells count="16">
    <mergeCell ref="E6:F8"/>
    <mergeCell ref="E3:J3"/>
    <mergeCell ref="E4:F5"/>
    <mergeCell ref="G4:G5"/>
    <mergeCell ref="H4:I4"/>
    <mergeCell ref="J4:J5"/>
    <mergeCell ref="E17:F17"/>
    <mergeCell ref="H17:J17"/>
    <mergeCell ref="E18:F18"/>
    <mergeCell ref="H18:J18"/>
    <mergeCell ref="E9:F11"/>
    <mergeCell ref="E13:F15"/>
    <mergeCell ref="G13:J14"/>
    <mergeCell ref="H15:J15"/>
    <mergeCell ref="E16:F16"/>
    <mergeCell ref="H16:J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MAPA DE RIESGOS POR PROCESO</vt:lpstr>
      <vt:lpstr>Opciones</vt:lpstr>
      <vt:lpstr>TABLA DE PROBABILIDAD E IMPACTO</vt:lpstr>
      <vt:lpstr>MATRIZ DE CALIFICACION EVALUACI</vt:lpstr>
      <vt:lpstr>VALORACION DEL CONTROL</vt:lpstr>
      <vt:lpstr>Fac</vt:lpstr>
      <vt:lpstr>FacAna</vt:lpstr>
      <vt:lpstr>FacE</vt:lpstr>
      <vt:lpstr>FacI</vt:lpstr>
      <vt:lpstr>Facin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Rodriguez Avila</dc:creator>
  <cp:lastModifiedBy>Alejandra Rodriguez Avila</cp:lastModifiedBy>
  <dcterms:created xsi:type="dcterms:W3CDTF">2016-02-16T16:12:06Z</dcterms:created>
  <dcterms:modified xsi:type="dcterms:W3CDTF">2016-09-01T22:15:56Z</dcterms:modified>
</cp:coreProperties>
</file>