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440" windowHeight="12435"/>
  </bookViews>
  <sheets>
    <sheet name="AIU" sheetId="1" r:id="rId1"/>
  </sheets>
  <definedNames>
    <definedName name="_xlnm.Print_Area" localSheetId="0">AIU!$A$1:$M$68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1" l="1"/>
  <c r="E16" i="1"/>
  <c r="J16" i="1" s="1"/>
  <c r="K16" i="1" s="1"/>
  <c r="E9" i="1" l="1"/>
  <c r="J9" i="1" s="1"/>
  <c r="K9" i="1" s="1"/>
  <c r="L53" i="1" l="1"/>
  <c r="K27" i="1"/>
  <c r="K25" i="1" l="1"/>
  <c r="K26" i="1"/>
  <c r="K24" i="1"/>
  <c r="E41" i="1"/>
  <c r="J41" i="1" s="1"/>
  <c r="K41" i="1" s="1"/>
  <c r="E40" i="1"/>
  <c r="J40" i="1" s="1"/>
  <c r="K40" i="1" s="1"/>
  <c r="E39" i="1"/>
  <c r="J39" i="1" s="1"/>
  <c r="K39" i="1" s="1"/>
  <c r="K36" i="1"/>
  <c r="E8" i="1"/>
  <c r="E7" i="1"/>
  <c r="L23" i="1" l="1"/>
  <c r="L38" i="1"/>
  <c r="J7" i="1"/>
  <c r="K7" i="1" s="1"/>
  <c r="J8" i="1"/>
  <c r="K8" i="1" s="1"/>
  <c r="L61" i="1"/>
  <c r="L44" i="1"/>
  <c r="L35" i="1"/>
  <c r="L29" i="1"/>
  <c r="E15" i="1"/>
  <c r="J15" i="1" s="1"/>
  <c r="K15" i="1" s="1"/>
  <c r="E14" i="1"/>
  <c r="J14" i="1" s="1"/>
  <c r="K14" i="1" s="1"/>
  <c r="E13" i="1"/>
  <c r="J13" i="1" s="1"/>
  <c r="K13" i="1" s="1"/>
  <c r="E6" i="1"/>
  <c r="L12" i="1" l="1"/>
  <c r="J6" i="1"/>
  <c r="K6" i="1" s="1"/>
  <c r="L5" i="1" s="1"/>
  <c r="M5" i="1" l="1"/>
  <c r="L21" i="1" l="1"/>
  <c r="M21" i="1" s="1"/>
  <c r="L64" i="1" s="1"/>
</calcChain>
</file>

<file path=xl/sharedStrings.xml><?xml version="1.0" encoding="utf-8"?>
<sst xmlns="http://schemas.openxmlformats.org/spreadsheetml/2006/main" count="96" uniqueCount="94">
  <si>
    <t>DESCRIPCIÓN</t>
  </si>
  <si>
    <t>SALARIO BÁSICO</t>
  </si>
  <si>
    <t>FACTOR PRESTACIONAL</t>
  </si>
  <si>
    <t>SALARIO BÁSICO + FACTOR PRESTACIONAL</t>
  </si>
  <si>
    <t>CANT. MÍNIMA</t>
  </si>
  <si>
    <t>DEDICACIÓN MÍNIMA</t>
  </si>
  <si>
    <t>Nº MESES</t>
  </si>
  <si>
    <t>UNIDAD</t>
  </si>
  <si>
    <t>VR. UNITARIO</t>
  </si>
  <si>
    <t>VR. ITEM</t>
  </si>
  <si>
    <t>VR. SUBCAP</t>
  </si>
  <si>
    <t>VR. CAPITULO</t>
  </si>
  <si>
    <t>PERSONAL</t>
  </si>
  <si>
    <t>1,1,1</t>
  </si>
  <si>
    <t>1,2,1</t>
  </si>
  <si>
    <t>Técnico Electricista</t>
  </si>
  <si>
    <t>1,2,2</t>
  </si>
  <si>
    <t>HSEQ</t>
  </si>
  <si>
    <t>COSTOS DIRECTOS</t>
  </si>
  <si>
    <t>CAMPAMENTO E INSTALACIONES PROVISIONALES</t>
  </si>
  <si>
    <t>2,1,1</t>
  </si>
  <si>
    <t>2,1,2</t>
  </si>
  <si>
    <t>2,1,3</t>
  </si>
  <si>
    <t>Valla informativa1,0*0,60M y señalización de seguridad industrial</t>
  </si>
  <si>
    <t>SEGURIDAD INDUSTRIAL Y AMBIENTAL</t>
  </si>
  <si>
    <t>2,2,1</t>
  </si>
  <si>
    <t>Elementos de Seguridad Industrial</t>
  </si>
  <si>
    <t>2,2,2</t>
  </si>
  <si>
    <t>Plan de Manejo Ambiental del Proyecto</t>
  </si>
  <si>
    <t>2,2,3</t>
  </si>
  <si>
    <t>Plan de Calidad del Proyecto</t>
  </si>
  <si>
    <t>CELADURÍA</t>
  </si>
  <si>
    <t>2,4,1</t>
  </si>
  <si>
    <t>Servicio de vigilancia</t>
  </si>
  <si>
    <t>COSTO OFICINA CENTRAL</t>
  </si>
  <si>
    <t>2,5,1</t>
  </si>
  <si>
    <t>2,5,2</t>
  </si>
  <si>
    <t>VARIOS</t>
  </si>
  <si>
    <t>2,7,1</t>
  </si>
  <si>
    <t>Papelería y copias, etc</t>
  </si>
  <si>
    <t>2,7,2</t>
  </si>
  <si>
    <t>2,7,3</t>
  </si>
  <si>
    <t>Mobiliario y útiles de escritorio</t>
  </si>
  <si>
    <t>2,7,4</t>
  </si>
  <si>
    <t>Ensayos de calidad</t>
  </si>
  <si>
    <t>2,7,5</t>
  </si>
  <si>
    <t>Elaboración planos récord</t>
  </si>
  <si>
    <t>2,7,6</t>
  </si>
  <si>
    <t>Elaboración manuales de operación y mantenimiento</t>
  </si>
  <si>
    <t>2,7,7</t>
  </si>
  <si>
    <t>Transporte varios</t>
  </si>
  <si>
    <t>IMPUESTOS</t>
  </si>
  <si>
    <t>2,8,1</t>
  </si>
  <si>
    <t>I.C.A (vr Total de contrato X9,7x1000)</t>
  </si>
  <si>
    <t>2,8,2</t>
  </si>
  <si>
    <t>Transacciones financieras 4X1000</t>
  </si>
  <si>
    <t>2,8,3</t>
  </si>
  <si>
    <t>2,8,4</t>
  </si>
  <si>
    <t>Contribución especial para la seguridad 5%</t>
  </si>
  <si>
    <t>2,8,5</t>
  </si>
  <si>
    <t>Contribución especial universidades públicas</t>
  </si>
  <si>
    <t>otros impuestos aplicables al proyecto</t>
  </si>
  <si>
    <t>PÓLIZAS DE SEGUROS</t>
  </si>
  <si>
    <t>2,9,1</t>
  </si>
  <si>
    <t>Garantía Única y RCE</t>
  </si>
  <si>
    <t>TOTAL ADMINISTRACIÓN</t>
  </si>
  <si>
    <t>PORCENTAJE DE ADMINISTRACIÓN</t>
  </si>
  <si>
    <t>Residente de Obra, Ingeniero Civil o Arquitecto</t>
  </si>
  <si>
    <t>1,2,3</t>
  </si>
  <si>
    <t>Inspector de Obra</t>
  </si>
  <si>
    <t>PERSONAL DE STAFF (Discriminar)</t>
  </si>
  <si>
    <t>Software y Hardware Obra</t>
  </si>
  <si>
    <t>Director de Obra, Ingeniero Civil o Arquitecto</t>
  </si>
  <si>
    <t>Residente de Obra Electrica, Ingeniero Electrico</t>
  </si>
  <si>
    <t>PERSONAL PROFESIONAL</t>
  </si>
  <si>
    <t>Contadora</t>
  </si>
  <si>
    <t>Secretaria</t>
  </si>
  <si>
    <t>Mensajero con moto</t>
  </si>
  <si>
    <t>Alquiler Container, para campamento de obra</t>
  </si>
  <si>
    <t>Pago servicios publicos inlcuye acometidas</t>
  </si>
  <si>
    <t>Alquiler baños portatiles</t>
  </si>
  <si>
    <t>VALOR COSTO DIRECTO DEL PROYETO</t>
  </si>
  <si>
    <t>Especialista Estructural</t>
  </si>
  <si>
    <t>Retefuente 2% por obra</t>
  </si>
  <si>
    <t>2,1,4</t>
  </si>
  <si>
    <t>1,1,2</t>
  </si>
  <si>
    <t>1,1,3</t>
  </si>
  <si>
    <t>1,1,4</t>
  </si>
  <si>
    <t>1,2,4</t>
  </si>
  <si>
    <t>Auxiliar de Ingenieria</t>
  </si>
  <si>
    <t>PORCENTAJE DE IMPREVISTOS</t>
  </si>
  <si>
    <t>PORCENTAJE DE UTILIDAD</t>
  </si>
  <si>
    <t>NOTA: En caso de presentarse diferencias entre la información publicada en éste formato Excel y en el Pliego de Condiciones de la Invitación Pública N° 11 de 2017, prevalecerá la información contenida en este último.</t>
  </si>
  <si>
    <t>ANEXO 8 ANALISIS DETALLADO AIU REPARACIONES LOCATIVAS DEL 4TO PISO Y ALTILLO, Y LA CAFETERÍA DEL SEGUNDO PISO, ZONA DE JUEGOS Y MEZANINE EN EL EDIFICIO ANTIGUO DE LA FACULTAD DE MEDICINA Y CIENCIAS DE LA SALUD, DE LA UNIVERSIDAD MILITAR NUEVA GRANADA, POR EL SISTEMA DE PRECIOS UNITARIOS FIJOS, SIN FORMULA DE REAJUSTE.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</si>
</sst>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[$$-240A]\ #,##0"/>
    <numFmt numFmtId="166" formatCode="0.0%"/>
    <numFmt numFmtId="167" formatCode="[$$-240A]\ #,##0.000"/>
    <numFmt numFmtId="168" formatCode="0.0000000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6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43" fontId="10" fillId="0" borderId="0" xfId="0" applyNumberFormat="1" applyFont="1" applyFill="1" applyAlignment="1">
      <alignment vertical="center"/>
    </xf>
    <xf numFmtId="0" fontId="6" fillId="2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7" fillId="0" borderId="2" xfId="0" applyFont="1" applyBorder="1" applyAlignment="1">
      <alignment horizontal="left" vertical="center" wrapText="1"/>
    </xf>
    <xf numFmtId="165" fontId="6" fillId="3" borderId="7" xfId="0" applyNumberFormat="1" applyFont="1" applyFill="1" applyBorder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165" fontId="7" fillId="0" borderId="10" xfId="0" applyNumberFormat="1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9" fontId="7" fillId="0" borderId="10" xfId="1" applyFont="1" applyBorder="1" applyAlignment="1">
      <alignment vertical="center" wrapText="1"/>
    </xf>
    <xf numFmtId="165" fontId="7" fillId="0" borderId="10" xfId="0" applyNumberFormat="1" applyFont="1" applyFill="1" applyBorder="1" applyAlignment="1">
      <alignment vertical="center" wrapText="1"/>
    </xf>
    <xf numFmtId="165" fontId="7" fillId="0" borderId="11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165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9" fontId="7" fillId="0" borderId="0" xfId="1" applyFont="1" applyBorder="1" applyAlignment="1">
      <alignment vertical="center" wrapText="1"/>
    </xf>
    <xf numFmtId="165" fontId="7" fillId="0" borderId="0" xfId="0" applyNumberFormat="1" applyFont="1" applyFill="1" applyBorder="1" applyAlignment="1">
      <alignment vertical="center" wrapText="1"/>
    </xf>
    <xf numFmtId="165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9" fontId="7" fillId="0" borderId="1" xfId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65" fontId="7" fillId="0" borderId="19" xfId="0" applyNumberFormat="1" applyFont="1" applyBorder="1" applyAlignment="1">
      <alignment vertical="center" wrapText="1"/>
    </xf>
    <xf numFmtId="165" fontId="6" fillId="3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165" fontId="7" fillId="0" borderId="4" xfId="0" applyNumberFormat="1" applyFont="1" applyBorder="1" applyAlignment="1">
      <alignment vertical="center" wrapText="1"/>
    </xf>
    <xf numFmtId="165" fontId="7" fillId="0" borderId="4" xfId="1" applyNumberFormat="1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9" fontId="7" fillId="0" borderId="4" xfId="1" applyFont="1" applyBorder="1" applyAlignment="1">
      <alignment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165" fontId="7" fillId="0" borderId="14" xfId="0" applyNumberFormat="1" applyFont="1" applyBorder="1" applyAlignment="1">
      <alignment vertical="center" wrapText="1"/>
    </xf>
    <xf numFmtId="165" fontId="7" fillId="0" borderId="0" xfId="0" applyNumberFormat="1" applyFont="1" applyFill="1" applyAlignment="1">
      <alignment vertical="center" wrapText="1"/>
    </xf>
    <xf numFmtId="167" fontId="7" fillId="0" borderId="0" xfId="0" applyNumberFormat="1" applyFont="1" applyFill="1" applyAlignment="1">
      <alignment vertical="center" wrapText="1"/>
    </xf>
    <xf numFmtId="0" fontId="6" fillId="2" borderId="6" xfId="0" applyFont="1" applyFill="1" applyBorder="1" applyAlignment="1">
      <alignment horizontal="left" vertical="center" wrapText="1"/>
    </xf>
    <xf numFmtId="165" fontId="6" fillId="4" borderId="2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165" fontId="6" fillId="0" borderId="0" xfId="0" applyNumberFormat="1" applyFont="1" applyFill="1" applyBorder="1" applyAlignment="1">
      <alignment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165" fontId="6" fillId="0" borderId="0" xfId="0" applyNumberFormat="1" applyFont="1" applyAlignment="1">
      <alignment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166" fontId="7" fillId="0" borderId="1" xfId="1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65" fontId="6" fillId="4" borderId="2" xfId="0" applyNumberFormat="1" applyFont="1" applyFill="1" applyBorder="1" applyAlignment="1">
      <alignment horizontal="center" vertical="center" wrapText="1"/>
    </xf>
    <xf numFmtId="165" fontId="7" fillId="0" borderId="20" xfId="0" applyNumberFormat="1" applyFont="1" applyBorder="1" applyAlignment="1">
      <alignment vertical="center" wrapText="1"/>
    </xf>
    <xf numFmtId="0" fontId="6" fillId="0" borderId="21" xfId="0" applyFont="1" applyBorder="1" applyAlignment="1">
      <alignment horizontal="center" vertical="center" wrapText="1"/>
    </xf>
    <xf numFmtId="165" fontId="0" fillId="0" borderId="0" xfId="0" applyNumberFormat="1" applyAlignment="1">
      <alignment wrapText="1"/>
    </xf>
    <xf numFmtId="165" fontId="6" fillId="0" borderId="0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vertical="center" wrapText="1"/>
    </xf>
    <xf numFmtId="165" fontId="7" fillId="0" borderId="25" xfId="0" applyNumberFormat="1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10" fontId="7" fillId="0" borderId="25" xfId="1" applyNumberFormat="1" applyFont="1" applyBorder="1" applyAlignment="1">
      <alignment vertical="center" wrapText="1"/>
    </xf>
    <xf numFmtId="165" fontId="7" fillId="0" borderId="26" xfId="0" applyNumberFormat="1" applyFont="1" applyFill="1" applyBorder="1" applyAlignment="1">
      <alignment vertical="center" wrapText="1"/>
    </xf>
    <xf numFmtId="165" fontId="7" fillId="0" borderId="27" xfId="0" applyNumberFormat="1" applyFont="1" applyBorder="1" applyAlignment="1">
      <alignment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29" xfId="0" applyFont="1" applyBorder="1" applyAlignment="1">
      <alignment vertical="center" wrapText="1"/>
    </xf>
    <xf numFmtId="165" fontId="7" fillId="0" borderId="29" xfId="0" applyNumberFormat="1" applyFont="1" applyBorder="1" applyAlignment="1">
      <alignment vertical="center" wrapText="1"/>
    </xf>
    <xf numFmtId="0" fontId="7" fillId="0" borderId="29" xfId="0" applyFont="1" applyBorder="1" applyAlignment="1">
      <alignment horizontal="center" vertical="center" wrapText="1"/>
    </xf>
    <xf numFmtId="10" fontId="7" fillId="0" borderId="29" xfId="1" applyNumberFormat="1" applyFont="1" applyBorder="1" applyAlignment="1">
      <alignment vertical="center" wrapText="1"/>
    </xf>
    <xf numFmtId="165" fontId="7" fillId="0" borderId="30" xfId="0" applyNumberFormat="1" applyFont="1" applyFill="1" applyBorder="1" applyAlignment="1">
      <alignment vertical="center" wrapText="1"/>
    </xf>
    <xf numFmtId="165" fontId="7" fillId="0" borderId="31" xfId="0" applyNumberFormat="1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165" fontId="7" fillId="0" borderId="26" xfId="0" applyNumberFormat="1" applyFont="1" applyBorder="1" applyAlignment="1">
      <alignment vertical="center" wrapText="1"/>
    </xf>
    <xf numFmtId="0" fontId="7" fillId="0" borderId="26" xfId="0" applyNumberFormat="1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165" fontId="7" fillId="0" borderId="30" xfId="0" applyNumberFormat="1" applyFont="1" applyBorder="1" applyAlignment="1">
      <alignment vertical="center" wrapText="1"/>
    </xf>
    <xf numFmtId="0" fontId="7" fillId="0" borderId="30" xfId="0" applyNumberFormat="1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165" fontId="7" fillId="0" borderId="36" xfId="0" applyNumberFormat="1" applyFont="1" applyBorder="1" applyAlignment="1">
      <alignment vertical="center" wrapText="1"/>
    </xf>
    <xf numFmtId="0" fontId="7" fillId="0" borderId="26" xfId="1" applyNumberFormat="1" applyFont="1" applyBorder="1" applyAlignment="1">
      <alignment vertical="center" wrapText="1"/>
    </xf>
    <xf numFmtId="0" fontId="7" fillId="0" borderId="26" xfId="0" applyFont="1" applyBorder="1" applyAlignment="1">
      <alignment horizontal="center" vertical="center" wrapText="1"/>
    </xf>
    <xf numFmtId="9" fontId="7" fillId="0" borderId="26" xfId="1" applyFont="1" applyBorder="1" applyAlignment="1">
      <alignment vertical="center" wrapText="1"/>
    </xf>
    <xf numFmtId="165" fontId="7" fillId="0" borderId="37" xfId="0" applyNumberFormat="1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165" fontId="7" fillId="0" borderId="38" xfId="0" applyNumberFormat="1" applyFont="1" applyBorder="1" applyAlignment="1">
      <alignment vertical="center" wrapText="1"/>
    </xf>
    <xf numFmtId="0" fontId="7" fillId="0" borderId="30" xfId="1" applyNumberFormat="1" applyFont="1" applyBorder="1" applyAlignment="1">
      <alignment vertical="center" wrapText="1"/>
    </xf>
    <xf numFmtId="0" fontId="7" fillId="0" borderId="30" xfId="0" applyFont="1" applyBorder="1" applyAlignment="1">
      <alignment horizontal="center" vertical="center" wrapText="1"/>
    </xf>
    <xf numFmtId="9" fontId="7" fillId="0" borderId="30" xfId="1" applyFont="1" applyBorder="1" applyAlignment="1">
      <alignment vertical="center" wrapText="1"/>
    </xf>
    <xf numFmtId="165" fontId="7" fillId="0" borderId="39" xfId="0" applyNumberFormat="1" applyFont="1" applyBorder="1" applyAlignment="1">
      <alignment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7" fillId="0" borderId="42" xfId="0" applyFont="1" applyBorder="1" applyAlignment="1">
      <alignment vertical="center" wrapText="1"/>
    </xf>
    <xf numFmtId="165" fontId="7" fillId="0" borderId="43" xfId="0" applyNumberFormat="1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43" xfId="0" applyFont="1" applyBorder="1" applyAlignment="1">
      <alignment horizontal="center" vertical="center" wrapText="1"/>
    </xf>
    <xf numFmtId="9" fontId="7" fillId="0" borderId="43" xfId="1" applyFont="1" applyBorder="1" applyAlignment="1">
      <alignment vertical="center" wrapText="1"/>
    </xf>
    <xf numFmtId="165" fontId="7" fillId="0" borderId="43" xfId="0" applyNumberFormat="1" applyFont="1" applyFill="1" applyBorder="1" applyAlignment="1">
      <alignment vertical="center" wrapText="1"/>
    </xf>
    <xf numFmtId="165" fontId="7" fillId="0" borderId="44" xfId="0" applyNumberFormat="1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165" fontId="7" fillId="0" borderId="46" xfId="0" applyNumberFormat="1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46" xfId="0" applyFont="1" applyBorder="1" applyAlignment="1">
      <alignment horizontal="center" vertical="center" wrapText="1"/>
    </xf>
    <xf numFmtId="9" fontId="7" fillId="0" borderId="46" xfId="1" applyFont="1" applyBorder="1" applyAlignment="1">
      <alignment vertical="center" wrapText="1"/>
    </xf>
    <xf numFmtId="165" fontId="7" fillId="0" borderId="46" xfId="0" applyNumberFormat="1" applyFont="1" applyFill="1" applyBorder="1" applyAlignment="1">
      <alignment vertical="center" wrapText="1"/>
    </xf>
    <xf numFmtId="165" fontId="7" fillId="0" borderId="47" xfId="0" applyNumberFormat="1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165" fontId="7" fillId="0" borderId="49" xfId="0" applyNumberFormat="1" applyFont="1" applyBorder="1" applyAlignment="1">
      <alignment vertical="center" wrapText="1"/>
    </xf>
    <xf numFmtId="0" fontId="7" fillId="0" borderId="49" xfId="0" applyFont="1" applyBorder="1" applyAlignment="1">
      <alignment vertical="center" wrapText="1"/>
    </xf>
    <xf numFmtId="0" fontId="7" fillId="0" borderId="49" xfId="0" applyFont="1" applyBorder="1" applyAlignment="1">
      <alignment horizontal="center" vertical="center" wrapText="1"/>
    </xf>
    <xf numFmtId="9" fontId="7" fillId="0" borderId="49" xfId="1" applyFont="1" applyBorder="1" applyAlignment="1">
      <alignment vertical="center" wrapText="1"/>
    </xf>
    <xf numFmtId="165" fontId="7" fillId="0" borderId="50" xfId="0" applyNumberFormat="1" applyFont="1" applyBorder="1" applyAlignment="1">
      <alignment vertical="center" wrapText="1"/>
    </xf>
    <xf numFmtId="0" fontId="7" fillId="0" borderId="51" xfId="0" applyFont="1" applyBorder="1" applyAlignment="1">
      <alignment vertical="center" wrapText="1"/>
    </xf>
    <xf numFmtId="165" fontId="7" fillId="0" borderId="51" xfId="0" applyNumberFormat="1" applyFont="1" applyBorder="1" applyAlignment="1">
      <alignment vertical="center" wrapText="1"/>
    </xf>
    <xf numFmtId="0" fontId="7" fillId="0" borderId="51" xfId="0" applyFont="1" applyBorder="1" applyAlignment="1">
      <alignment horizontal="center" vertical="center" wrapText="1"/>
    </xf>
    <xf numFmtId="10" fontId="7" fillId="0" borderId="51" xfId="1" applyNumberFormat="1" applyFont="1" applyBorder="1" applyAlignment="1">
      <alignment vertical="center" wrapText="1"/>
    </xf>
    <xf numFmtId="165" fontId="7" fillId="0" borderId="52" xfId="0" applyNumberFormat="1" applyFont="1" applyFill="1" applyBorder="1" applyAlignment="1">
      <alignment vertical="center" wrapText="1"/>
    </xf>
    <xf numFmtId="0" fontId="8" fillId="0" borderId="42" xfId="0" applyFont="1" applyFill="1" applyBorder="1" applyAlignment="1">
      <alignment vertical="center" wrapText="1"/>
    </xf>
    <xf numFmtId="165" fontId="8" fillId="0" borderId="43" xfId="0" applyNumberFormat="1" applyFont="1" applyFill="1" applyBorder="1" applyAlignment="1">
      <alignment vertical="center" wrapText="1"/>
    </xf>
    <xf numFmtId="0" fontId="8" fillId="0" borderId="43" xfId="0" applyFont="1" applyFill="1" applyBorder="1" applyAlignment="1">
      <alignment vertical="center" wrapText="1"/>
    </xf>
    <xf numFmtId="0" fontId="8" fillId="0" borderId="43" xfId="0" applyFont="1" applyFill="1" applyBorder="1" applyAlignment="1">
      <alignment horizontal="center" vertical="center" wrapText="1"/>
    </xf>
    <xf numFmtId="9" fontId="8" fillId="0" borderId="43" xfId="1" applyFont="1" applyFill="1" applyBorder="1" applyAlignment="1">
      <alignment vertical="center" wrapText="1"/>
    </xf>
    <xf numFmtId="165" fontId="8" fillId="0" borderId="44" xfId="0" applyNumberFormat="1" applyFont="1" applyFill="1" applyBorder="1" applyAlignment="1">
      <alignment vertical="center" wrapText="1"/>
    </xf>
    <xf numFmtId="0" fontId="8" fillId="0" borderId="45" xfId="0" applyFont="1" applyFill="1" applyBorder="1" applyAlignment="1">
      <alignment vertical="center" wrapText="1"/>
    </xf>
    <xf numFmtId="165" fontId="8" fillId="0" borderId="46" xfId="0" applyNumberFormat="1" applyFont="1" applyFill="1" applyBorder="1" applyAlignment="1">
      <alignment vertical="center" wrapText="1"/>
    </xf>
    <xf numFmtId="0" fontId="8" fillId="0" borderId="46" xfId="0" applyFont="1" applyFill="1" applyBorder="1" applyAlignment="1">
      <alignment vertical="center" wrapText="1"/>
    </xf>
    <xf numFmtId="0" fontId="8" fillId="0" borderId="46" xfId="0" applyFont="1" applyFill="1" applyBorder="1" applyAlignment="1">
      <alignment horizontal="center" vertical="center" wrapText="1"/>
    </xf>
    <xf numFmtId="9" fontId="8" fillId="0" borderId="46" xfId="1" applyFont="1" applyFill="1" applyBorder="1" applyAlignment="1">
      <alignment vertical="center" wrapText="1"/>
    </xf>
    <xf numFmtId="165" fontId="8" fillId="0" borderId="47" xfId="0" applyNumberFormat="1" applyFont="1" applyFill="1" applyBorder="1" applyAlignment="1">
      <alignment vertical="center" wrapText="1"/>
    </xf>
    <xf numFmtId="9" fontId="8" fillId="0" borderId="46" xfId="0" applyNumberFormat="1" applyFont="1" applyFill="1" applyBorder="1" applyAlignment="1">
      <alignment horizontal="center" vertical="center" wrapText="1"/>
    </xf>
    <xf numFmtId="0" fontId="9" fillId="0" borderId="45" xfId="0" applyFont="1" applyBorder="1" applyAlignment="1">
      <alignment horizontal="left" wrapText="1"/>
    </xf>
    <xf numFmtId="0" fontId="9" fillId="0" borderId="48" xfId="0" applyFont="1" applyBorder="1" applyAlignment="1">
      <alignment horizontal="left" wrapText="1"/>
    </xf>
    <xf numFmtId="165" fontId="8" fillId="0" borderId="49" xfId="0" applyNumberFormat="1" applyFont="1" applyFill="1" applyBorder="1" applyAlignment="1">
      <alignment vertical="center" wrapText="1"/>
    </xf>
    <xf numFmtId="0" fontId="8" fillId="0" borderId="49" xfId="0" applyFont="1" applyFill="1" applyBorder="1" applyAlignment="1">
      <alignment vertical="center" wrapText="1"/>
    </xf>
    <xf numFmtId="0" fontId="8" fillId="0" borderId="49" xfId="0" applyFont="1" applyFill="1" applyBorder="1" applyAlignment="1">
      <alignment horizontal="center" vertical="center" wrapText="1"/>
    </xf>
    <xf numFmtId="9" fontId="8" fillId="0" borderId="49" xfId="1" applyFont="1" applyFill="1" applyBorder="1" applyAlignment="1">
      <alignment vertical="center" wrapText="1"/>
    </xf>
    <xf numFmtId="9" fontId="8" fillId="0" borderId="49" xfId="0" applyNumberFormat="1" applyFont="1" applyFill="1" applyBorder="1" applyAlignment="1">
      <alignment horizontal="center" vertical="center" wrapText="1"/>
    </xf>
    <xf numFmtId="165" fontId="8" fillId="0" borderId="50" xfId="0" applyNumberFormat="1" applyFont="1" applyFill="1" applyBorder="1" applyAlignment="1">
      <alignment vertical="center" wrapText="1"/>
    </xf>
    <xf numFmtId="0" fontId="7" fillId="0" borderId="53" xfId="0" applyFont="1" applyBorder="1" applyAlignment="1">
      <alignment horizontal="left" vertical="center" wrapText="1"/>
    </xf>
    <xf numFmtId="0" fontId="7" fillId="0" borderId="54" xfId="0" applyFont="1" applyBorder="1" applyAlignment="1">
      <alignment horizontal="left" vertical="center" wrapText="1"/>
    </xf>
    <xf numFmtId="0" fontId="7" fillId="0" borderId="55" xfId="0" applyFont="1" applyBorder="1" applyAlignment="1">
      <alignment vertical="center" wrapText="1"/>
    </xf>
    <xf numFmtId="165" fontId="7" fillId="0" borderId="56" xfId="0" applyNumberFormat="1" applyFont="1" applyBorder="1" applyAlignment="1">
      <alignment vertical="center" wrapText="1"/>
    </xf>
    <xf numFmtId="0" fontId="7" fillId="0" borderId="56" xfId="0" applyNumberFormat="1" applyFont="1" applyBorder="1" applyAlignment="1">
      <alignment vertical="center" wrapText="1"/>
    </xf>
    <xf numFmtId="0" fontId="7" fillId="0" borderId="57" xfId="0" applyFont="1" applyBorder="1" applyAlignment="1">
      <alignment vertical="center" wrapText="1"/>
    </xf>
    <xf numFmtId="0" fontId="7" fillId="0" borderId="52" xfId="1" applyNumberFormat="1" applyFont="1" applyBorder="1" applyAlignment="1">
      <alignment vertical="center" wrapText="1"/>
    </xf>
    <xf numFmtId="165" fontId="7" fillId="0" borderId="52" xfId="0" applyNumberFormat="1" applyFont="1" applyBorder="1" applyAlignment="1">
      <alignment vertical="center" wrapText="1"/>
    </xf>
    <xf numFmtId="9" fontId="7" fillId="0" borderId="51" xfId="1" applyFont="1" applyBorder="1" applyAlignment="1">
      <alignment vertical="center" wrapText="1"/>
    </xf>
    <xf numFmtId="0" fontId="7" fillId="0" borderId="52" xfId="0" applyFont="1" applyBorder="1" applyAlignment="1">
      <alignment horizontal="center" vertical="center" wrapText="1"/>
    </xf>
    <xf numFmtId="165" fontId="7" fillId="0" borderId="58" xfId="0" applyNumberFormat="1" applyFont="1" applyBorder="1" applyAlignment="1">
      <alignment vertical="center" wrapText="1"/>
    </xf>
    <xf numFmtId="165" fontId="7" fillId="0" borderId="49" xfId="0" applyNumberFormat="1" applyFont="1" applyFill="1" applyBorder="1" applyAlignment="1">
      <alignment vertical="center" wrapText="1"/>
    </xf>
    <xf numFmtId="0" fontId="7" fillId="0" borderId="59" xfId="0" applyFont="1" applyBorder="1" applyAlignment="1">
      <alignment vertical="center" wrapText="1"/>
    </xf>
    <xf numFmtId="165" fontId="7" fillId="0" borderId="60" xfId="0" applyNumberFormat="1" applyFont="1" applyBorder="1" applyAlignment="1">
      <alignment vertical="center" wrapText="1"/>
    </xf>
    <xf numFmtId="165" fontId="7" fillId="0" borderId="60" xfId="1" applyNumberFormat="1" applyFont="1" applyBorder="1" applyAlignment="1">
      <alignment vertical="center" wrapText="1"/>
    </xf>
    <xf numFmtId="0" fontId="7" fillId="0" borderId="60" xfId="0" applyFont="1" applyBorder="1" applyAlignment="1">
      <alignment horizontal="center" vertical="center" wrapText="1"/>
    </xf>
    <xf numFmtId="9" fontId="7" fillId="0" borderId="60" xfId="1" applyFont="1" applyBorder="1" applyAlignment="1">
      <alignment vertical="center" wrapText="1"/>
    </xf>
    <xf numFmtId="165" fontId="7" fillId="0" borderId="61" xfId="0" applyNumberFormat="1" applyFont="1" applyBorder="1" applyAlignment="1">
      <alignment vertical="center" wrapText="1"/>
    </xf>
    <xf numFmtId="164" fontId="11" fillId="0" borderId="21" xfId="0" applyNumberFormat="1" applyFont="1" applyBorder="1" applyAlignment="1">
      <alignment wrapText="1"/>
    </xf>
    <xf numFmtId="165" fontId="7" fillId="0" borderId="21" xfId="0" applyNumberFormat="1" applyFont="1" applyFill="1" applyBorder="1" applyAlignment="1">
      <alignment vertical="center" wrapText="1"/>
    </xf>
    <xf numFmtId="0" fontId="7" fillId="0" borderId="56" xfId="0" applyFont="1" applyBorder="1" applyAlignment="1">
      <alignment horizontal="center" vertical="center" wrapText="1"/>
    </xf>
    <xf numFmtId="9" fontId="7" fillId="0" borderId="56" xfId="1" applyFont="1" applyBorder="1" applyAlignment="1">
      <alignment vertical="center" wrapText="1"/>
    </xf>
    <xf numFmtId="165" fontId="7" fillId="0" borderId="63" xfId="0" applyNumberFormat="1" applyFont="1" applyFill="1" applyBorder="1" applyAlignment="1">
      <alignment vertical="center" wrapText="1"/>
    </xf>
    <xf numFmtId="165" fontId="7" fillId="0" borderId="64" xfId="0" applyNumberFormat="1" applyFont="1" applyBorder="1" applyAlignment="1">
      <alignment vertical="center" wrapText="1"/>
    </xf>
    <xf numFmtId="0" fontId="7" fillId="0" borderId="62" xfId="0" applyFont="1" applyBorder="1" applyAlignment="1">
      <alignment horizontal="left" vertical="center" wrapText="1"/>
    </xf>
    <xf numFmtId="0" fontId="7" fillId="0" borderId="65" xfId="0" applyFont="1" applyBorder="1" applyAlignment="1">
      <alignment vertical="center" wrapText="1"/>
    </xf>
    <xf numFmtId="165" fontId="7" fillId="0" borderId="66" xfId="0" applyNumberFormat="1" applyFont="1" applyBorder="1" applyAlignment="1">
      <alignment vertical="center" wrapText="1"/>
    </xf>
    <xf numFmtId="0" fontId="7" fillId="0" borderId="66" xfId="0" applyNumberFormat="1" applyFont="1" applyBorder="1" applyAlignment="1">
      <alignment vertical="center" wrapText="1"/>
    </xf>
    <xf numFmtId="165" fontId="7" fillId="0" borderId="67" xfId="0" applyNumberFormat="1" applyFont="1" applyBorder="1" applyAlignment="1">
      <alignment vertical="center" wrapText="1"/>
    </xf>
    <xf numFmtId="0" fontId="7" fillId="0" borderId="67" xfId="0" applyFont="1" applyBorder="1" applyAlignment="1">
      <alignment horizontal="center" vertical="center" wrapText="1"/>
    </xf>
    <xf numFmtId="9" fontId="7" fillId="0" borderId="67" xfId="1" applyFont="1" applyBorder="1" applyAlignment="1">
      <alignment vertical="center" wrapText="1"/>
    </xf>
    <xf numFmtId="165" fontId="7" fillId="0" borderId="67" xfId="0" applyNumberFormat="1" applyFont="1" applyFill="1" applyBorder="1" applyAlignment="1">
      <alignment vertical="center" wrapText="1"/>
    </xf>
    <xf numFmtId="165" fontId="7" fillId="0" borderId="68" xfId="0" applyNumberFormat="1" applyFont="1" applyBorder="1" applyAlignment="1">
      <alignment vertical="center" wrapText="1"/>
    </xf>
    <xf numFmtId="0" fontId="7" fillId="0" borderId="69" xfId="0" applyFont="1" applyBorder="1" applyAlignment="1">
      <alignment horizontal="left" vertical="center" wrapText="1"/>
    </xf>
    <xf numFmtId="0" fontId="7" fillId="0" borderId="70" xfId="0" applyFont="1" applyBorder="1" applyAlignment="1">
      <alignment vertical="center" wrapText="1"/>
    </xf>
    <xf numFmtId="165" fontId="7" fillId="0" borderId="71" xfId="0" applyNumberFormat="1" applyFont="1" applyBorder="1" applyAlignment="1">
      <alignment vertical="center" wrapText="1"/>
    </xf>
    <xf numFmtId="0" fontId="7" fillId="0" borderId="72" xfId="1" applyNumberFormat="1" applyFont="1" applyBorder="1" applyAlignment="1">
      <alignment vertical="center" wrapText="1"/>
    </xf>
    <xf numFmtId="165" fontId="7" fillId="0" borderId="72" xfId="0" applyNumberFormat="1" applyFont="1" applyBorder="1" applyAlignment="1">
      <alignment vertical="center" wrapText="1"/>
    </xf>
    <xf numFmtId="0" fontId="7" fillId="0" borderId="71" xfId="0" applyFont="1" applyBorder="1" applyAlignment="1">
      <alignment horizontal="center" vertical="center" wrapText="1"/>
    </xf>
    <xf numFmtId="9" fontId="7" fillId="0" borderId="71" xfId="1" applyFont="1" applyBorder="1" applyAlignment="1">
      <alignment vertical="center" wrapText="1"/>
    </xf>
    <xf numFmtId="0" fontId="7" fillId="0" borderId="72" xfId="0" applyFont="1" applyBorder="1" applyAlignment="1">
      <alignment horizontal="center" vertical="center" wrapText="1"/>
    </xf>
    <xf numFmtId="165" fontId="7" fillId="0" borderId="72" xfId="0" applyNumberFormat="1" applyFont="1" applyFill="1" applyBorder="1" applyAlignment="1">
      <alignment vertical="center" wrapText="1"/>
    </xf>
    <xf numFmtId="165" fontId="7" fillId="0" borderId="73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9" fontId="11" fillId="0" borderId="8" xfId="0" applyNumberFormat="1" applyFont="1" applyBorder="1" applyAlignment="1">
      <alignment horizontal="right" vertical="center"/>
    </xf>
    <xf numFmtId="9" fontId="11" fillId="0" borderId="6" xfId="0" applyNumberFormat="1" applyFont="1" applyBorder="1" applyAlignment="1">
      <alignment horizontal="right" vertical="center"/>
    </xf>
    <xf numFmtId="9" fontId="11" fillId="0" borderId="7" xfId="0" applyNumberFormat="1" applyFont="1" applyBorder="1" applyAlignment="1">
      <alignment horizontal="right" vertical="center"/>
    </xf>
    <xf numFmtId="168" fontId="6" fillId="0" borderId="8" xfId="0" applyNumberFormat="1" applyFont="1" applyBorder="1" applyAlignment="1">
      <alignment horizontal="right" vertical="center" wrapText="1"/>
    </xf>
    <xf numFmtId="168" fontId="6" fillId="0" borderId="6" xfId="0" applyNumberFormat="1" applyFont="1" applyBorder="1" applyAlignment="1">
      <alignment horizontal="right" vertical="center" wrapText="1"/>
    </xf>
    <xf numFmtId="168" fontId="6" fillId="0" borderId="7" xfId="0" applyNumberFormat="1" applyFont="1" applyBorder="1" applyAlignment="1">
      <alignment horizontal="right" vertical="center" wrapText="1"/>
    </xf>
    <xf numFmtId="0" fontId="12" fillId="0" borderId="21" xfId="0" applyFont="1" applyBorder="1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view="pageBreakPreview" zoomScale="85" zoomScaleNormal="85" zoomScaleSheetLayoutView="85" workbookViewId="0">
      <selection activeCell="M8" sqref="M8"/>
    </sheetView>
  </sheetViews>
  <sheetFormatPr baseColWidth="10" defaultRowHeight="15" x14ac:dyDescent="0.25"/>
  <cols>
    <col min="1" max="1" width="6.28515625" customWidth="1"/>
    <col min="2" max="2" width="18.5703125" customWidth="1"/>
    <col min="3" max="3" width="12.5703125" bestFit="1" customWidth="1"/>
    <col min="4" max="5" width="11.7109375" customWidth="1"/>
    <col min="6" max="6" width="6.140625" customWidth="1"/>
    <col min="7" max="7" width="9.42578125" customWidth="1"/>
    <col min="8" max="8" width="8.42578125" customWidth="1"/>
    <col min="9" max="9" width="7.85546875" customWidth="1"/>
    <col min="10" max="10" width="11.42578125" bestFit="1" customWidth="1"/>
    <col min="11" max="11" width="12.5703125" bestFit="1" customWidth="1"/>
    <col min="12" max="12" width="20.28515625" customWidth="1"/>
    <col min="13" max="13" width="26" customWidth="1"/>
  </cols>
  <sheetData>
    <row r="1" spans="1:13" ht="60.75" customHeight="1" thickBot="1" x14ac:dyDescent="0.3">
      <c r="A1" s="199" t="s">
        <v>93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</row>
    <row r="2" spans="1:13" ht="51.75" customHeight="1" thickBot="1" x14ac:dyDescent="0.3">
      <c r="A2" s="1">
        <v>0</v>
      </c>
      <c r="B2" s="2" t="s">
        <v>0</v>
      </c>
      <c r="C2" s="3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6</v>
      </c>
      <c r="I2" s="5" t="s">
        <v>7</v>
      </c>
      <c r="J2" s="5" t="s">
        <v>8</v>
      </c>
      <c r="K2" s="6" t="s">
        <v>9</v>
      </c>
      <c r="L2" s="7" t="s">
        <v>10</v>
      </c>
      <c r="M2" s="8" t="s">
        <v>11</v>
      </c>
    </row>
    <row r="3" spans="1:13" ht="15.75" thickBot="1" x14ac:dyDescent="0.3">
      <c r="A3" s="9"/>
      <c r="B3" s="9"/>
      <c r="C3" s="9"/>
      <c r="D3" s="10"/>
      <c r="E3" s="10"/>
      <c r="F3" s="11"/>
      <c r="G3" s="10"/>
      <c r="H3" s="11"/>
      <c r="I3" s="11"/>
      <c r="J3" s="11"/>
      <c r="K3" s="11"/>
      <c r="L3" s="11"/>
      <c r="M3" s="11"/>
    </row>
    <row r="4" spans="1:13" ht="15.75" thickBot="1" x14ac:dyDescent="0.3">
      <c r="A4" s="14">
        <v>1</v>
      </c>
      <c r="B4" s="201" t="s">
        <v>12</v>
      </c>
      <c r="C4" s="202"/>
      <c r="D4" s="202"/>
      <c r="E4" s="202"/>
      <c r="F4" s="202"/>
      <c r="G4" s="202"/>
      <c r="H4" s="202"/>
      <c r="I4" s="202"/>
      <c r="J4" s="202"/>
      <c r="K4" s="202"/>
      <c r="L4" s="203"/>
      <c r="M4" s="15"/>
    </row>
    <row r="5" spans="1:13" ht="15.75" thickBot="1" x14ac:dyDescent="0.3">
      <c r="A5" s="152">
        <v>1.1000000000000001</v>
      </c>
      <c r="B5" s="204" t="s">
        <v>74</v>
      </c>
      <c r="C5" s="204"/>
      <c r="D5" s="204"/>
      <c r="E5" s="204"/>
      <c r="F5" s="204"/>
      <c r="G5" s="204"/>
      <c r="H5" s="204"/>
      <c r="I5" s="204"/>
      <c r="J5" s="204"/>
      <c r="K5" s="205"/>
      <c r="L5" s="17">
        <f>K6+K7+K8</f>
        <v>0</v>
      </c>
      <c r="M5" s="60">
        <f>L5+L12</f>
        <v>0</v>
      </c>
    </row>
    <row r="6" spans="1:13" ht="38.25" x14ac:dyDescent="0.25">
      <c r="A6" s="79" t="s">
        <v>13</v>
      </c>
      <c r="B6" s="86" t="s">
        <v>72</v>
      </c>
      <c r="C6" s="87"/>
      <c r="D6" s="88"/>
      <c r="E6" s="20">
        <f>C6*D6</f>
        <v>0</v>
      </c>
      <c r="F6" s="21"/>
      <c r="G6" s="22"/>
      <c r="H6" s="21"/>
      <c r="I6" s="21"/>
      <c r="J6" s="23">
        <f>E6*F6*G6</f>
        <v>0</v>
      </c>
      <c r="K6" s="24">
        <f>J6*H6</f>
        <v>0</v>
      </c>
      <c r="L6" s="18"/>
      <c r="M6" s="18"/>
    </row>
    <row r="7" spans="1:13" ht="38.25" x14ac:dyDescent="0.25">
      <c r="A7" s="153" t="s">
        <v>85</v>
      </c>
      <c r="B7" s="89" t="s">
        <v>67</v>
      </c>
      <c r="C7" s="90"/>
      <c r="D7" s="91"/>
      <c r="E7" s="20">
        <f>C7*D7</f>
        <v>0</v>
      </c>
      <c r="F7" s="21"/>
      <c r="G7" s="22"/>
      <c r="H7" s="21"/>
      <c r="I7" s="21"/>
      <c r="J7" s="23">
        <f t="shared" ref="J7:J8" si="0">E7*F7*G7</f>
        <v>0</v>
      </c>
      <c r="K7" s="24">
        <f>J7*H7</f>
        <v>0</v>
      </c>
      <c r="L7" s="18"/>
      <c r="M7" s="18"/>
    </row>
    <row r="8" spans="1:13" ht="38.25" x14ac:dyDescent="0.25">
      <c r="A8" s="176" t="s">
        <v>86</v>
      </c>
      <c r="B8" s="177" t="s">
        <v>73</v>
      </c>
      <c r="C8" s="178"/>
      <c r="D8" s="179"/>
      <c r="E8" s="180">
        <f>C8*D8</f>
        <v>0</v>
      </c>
      <c r="F8" s="181"/>
      <c r="G8" s="182"/>
      <c r="H8" s="181"/>
      <c r="I8" s="181"/>
      <c r="J8" s="183">
        <f t="shared" si="0"/>
        <v>0</v>
      </c>
      <c r="K8" s="184">
        <f>J8*H8</f>
        <v>0</v>
      </c>
      <c r="L8" s="18"/>
      <c r="M8" s="18"/>
    </row>
    <row r="9" spans="1:13" ht="24.75" customHeight="1" thickBot="1" x14ac:dyDescent="0.3">
      <c r="A9" s="56" t="s">
        <v>87</v>
      </c>
      <c r="B9" s="154" t="s">
        <v>82</v>
      </c>
      <c r="C9" s="155"/>
      <c r="D9" s="156"/>
      <c r="E9" s="155">
        <f>C9*D9</f>
        <v>0</v>
      </c>
      <c r="F9" s="172"/>
      <c r="G9" s="173"/>
      <c r="H9" s="172"/>
      <c r="I9" s="172"/>
      <c r="J9" s="174">
        <f t="shared" ref="J9" si="1">E9*F9*G9</f>
        <v>0</v>
      </c>
      <c r="K9" s="175">
        <f>J9*H9</f>
        <v>0</v>
      </c>
      <c r="L9" s="18"/>
      <c r="M9" s="18"/>
    </row>
    <row r="10" spans="1:13" x14ac:dyDescent="0.25">
      <c r="A10" s="25"/>
      <c r="B10" s="26"/>
      <c r="C10" s="27"/>
      <c r="D10" s="27"/>
      <c r="E10" s="27"/>
      <c r="F10" s="28"/>
      <c r="G10" s="29"/>
      <c r="H10" s="28"/>
      <c r="I10" s="28"/>
      <c r="J10" s="171"/>
      <c r="K10" s="27"/>
      <c r="L10" s="18"/>
      <c r="M10" s="18"/>
    </row>
    <row r="11" spans="1:13" ht="15.75" thickBot="1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5"/>
    </row>
    <row r="12" spans="1:13" ht="15.75" thickBot="1" x14ac:dyDescent="0.3">
      <c r="A12" s="14">
        <v>1.2</v>
      </c>
      <c r="B12" s="206"/>
      <c r="C12" s="207"/>
      <c r="D12" s="207"/>
      <c r="E12" s="207"/>
      <c r="F12" s="207"/>
      <c r="G12" s="207"/>
      <c r="H12" s="207"/>
      <c r="I12" s="207"/>
      <c r="J12" s="207"/>
      <c r="K12" s="208"/>
      <c r="L12" s="17">
        <f>K13+K14+K15+K16</f>
        <v>0</v>
      </c>
      <c r="M12" s="18"/>
    </row>
    <row r="13" spans="1:13" x14ac:dyDescent="0.25">
      <c r="A13" s="72" t="s">
        <v>14</v>
      </c>
      <c r="B13" s="92" t="s">
        <v>17</v>
      </c>
      <c r="C13" s="93"/>
      <c r="D13" s="94"/>
      <c r="E13" s="87">
        <f>C13*D13</f>
        <v>0</v>
      </c>
      <c r="F13" s="95"/>
      <c r="G13" s="96"/>
      <c r="H13" s="95"/>
      <c r="I13" s="95"/>
      <c r="J13" s="77">
        <f>E13*F13*G13</f>
        <v>0</v>
      </c>
      <c r="K13" s="97">
        <f>J13*H13</f>
        <v>0</v>
      </c>
      <c r="L13" s="18"/>
      <c r="M13" s="18"/>
    </row>
    <row r="14" spans="1:13" x14ac:dyDescent="0.25">
      <c r="A14" s="79" t="s">
        <v>16</v>
      </c>
      <c r="B14" s="98" t="s">
        <v>69</v>
      </c>
      <c r="C14" s="99"/>
      <c r="D14" s="100"/>
      <c r="E14" s="90">
        <f>C14*D14</f>
        <v>0</v>
      </c>
      <c r="F14" s="101"/>
      <c r="G14" s="102"/>
      <c r="H14" s="101"/>
      <c r="I14" s="101"/>
      <c r="J14" s="84">
        <f t="shared" ref="J14:J15" si="2">E14*F14*G14</f>
        <v>0</v>
      </c>
      <c r="K14" s="103">
        <f t="shared" ref="K14:K15" si="3">J14*H14</f>
        <v>0</v>
      </c>
      <c r="L14" s="18"/>
      <c r="M14" s="18"/>
    </row>
    <row r="15" spans="1:13" x14ac:dyDescent="0.25">
      <c r="A15" s="185" t="s">
        <v>68</v>
      </c>
      <c r="B15" s="186" t="s">
        <v>15</v>
      </c>
      <c r="C15" s="187"/>
      <c r="D15" s="188"/>
      <c r="E15" s="189">
        <f>C15*D15</f>
        <v>0</v>
      </c>
      <c r="F15" s="190"/>
      <c r="G15" s="191"/>
      <c r="H15" s="190"/>
      <c r="I15" s="192"/>
      <c r="J15" s="193">
        <f t="shared" si="2"/>
        <v>0</v>
      </c>
      <c r="K15" s="194">
        <f t="shared" si="3"/>
        <v>0</v>
      </c>
      <c r="L15" s="18"/>
      <c r="M15" s="18"/>
    </row>
    <row r="16" spans="1:13" ht="31.5" customHeight="1" thickBot="1" x14ac:dyDescent="0.3">
      <c r="A16" s="104" t="s">
        <v>88</v>
      </c>
      <c r="B16" s="157" t="s">
        <v>89</v>
      </c>
      <c r="C16" s="127"/>
      <c r="D16" s="158"/>
      <c r="E16" s="159">
        <f>C16*D16</f>
        <v>0</v>
      </c>
      <c r="F16" s="128"/>
      <c r="G16" s="160"/>
      <c r="H16" s="128"/>
      <c r="I16" s="161"/>
      <c r="J16" s="130">
        <f t="shared" ref="J16" si="4">E16*F16*G16</f>
        <v>0</v>
      </c>
      <c r="K16" s="162">
        <f t="shared" ref="K16" si="5">J16*H16</f>
        <v>0</v>
      </c>
      <c r="L16" s="18"/>
      <c r="M16" s="18"/>
    </row>
    <row r="17" spans="1:15" ht="15.75" thickBot="1" x14ac:dyDescent="0.3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5" ht="15.75" thickBot="1" x14ac:dyDescent="0.3">
      <c r="A18" s="14">
        <v>1.3</v>
      </c>
      <c r="B18" s="201" t="s">
        <v>70</v>
      </c>
      <c r="C18" s="202"/>
      <c r="D18" s="202"/>
      <c r="E18" s="202"/>
      <c r="F18" s="202"/>
      <c r="G18" s="202"/>
      <c r="H18" s="202"/>
      <c r="I18" s="202"/>
      <c r="J18" s="202"/>
      <c r="K18" s="203"/>
      <c r="L18" s="36">
        <v>0</v>
      </c>
      <c r="M18" s="18"/>
    </row>
    <row r="19" spans="1:15" ht="15.75" thickBot="1" x14ac:dyDescent="0.3">
      <c r="A19" s="37"/>
      <c r="B19" s="38"/>
      <c r="C19" s="39"/>
      <c r="D19" s="40"/>
      <c r="E19" s="39"/>
      <c r="F19" s="41"/>
      <c r="G19" s="42"/>
      <c r="H19" s="43"/>
      <c r="I19" s="41"/>
      <c r="J19" s="44"/>
      <c r="K19" s="45">
        <v>0</v>
      </c>
      <c r="L19" s="46"/>
      <c r="M19" s="47"/>
    </row>
    <row r="20" spans="1:15" ht="15.75" thickBot="1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30"/>
      <c r="M20" s="15"/>
    </row>
    <row r="21" spans="1:15" ht="26.25" thickBot="1" x14ac:dyDescent="0.3">
      <c r="A21" s="14">
        <v>2</v>
      </c>
      <c r="B21" s="48" t="s">
        <v>18</v>
      </c>
      <c r="C21" s="48"/>
      <c r="D21" s="48"/>
      <c r="E21" s="48"/>
      <c r="F21" s="48"/>
      <c r="G21" s="48"/>
      <c r="H21" s="48"/>
      <c r="I21" s="48"/>
      <c r="J21" s="48"/>
      <c r="K21" s="48"/>
      <c r="L21" s="49">
        <f>L23+L29+L35+L38+L44+L53+L61</f>
        <v>0</v>
      </c>
      <c r="M21" s="60">
        <f>L21</f>
        <v>0</v>
      </c>
    </row>
    <row r="22" spans="1:15" ht="15.75" thickBot="1" x14ac:dyDescent="0.3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1"/>
      <c r="N22" s="12"/>
      <c r="O22" s="12"/>
    </row>
    <row r="23" spans="1:15" ht="15.75" thickBot="1" x14ac:dyDescent="0.3">
      <c r="A23" s="14">
        <v>2.1</v>
      </c>
      <c r="B23" s="201" t="s">
        <v>19</v>
      </c>
      <c r="C23" s="202"/>
      <c r="D23" s="202"/>
      <c r="E23" s="202"/>
      <c r="F23" s="202"/>
      <c r="G23" s="202"/>
      <c r="H23" s="202"/>
      <c r="I23" s="202"/>
      <c r="J23" s="202"/>
      <c r="K23" s="203"/>
      <c r="L23" s="17">
        <f>K24+K26+K27+K25</f>
        <v>0</v>
      </c>
      <c r="M23" s="18"/>
    </row>
    <row r="24" spans="1:15" ht="38.25" x14ac:dyDescent="0.25">
      <c r="A24" s="72" t="s">
        <v>20</v>
      </c>
      <c r="B24" s="106" t="s">
        <v>78</v>
      </c>
      <c r="C24" s="107"/>
      <c r="D24" s="108"/>
      <c r="E24" s="108"/>
      <c r="F24" s="109"/>
      <c r="G24" s="110"/>
      <c r="H24" s="109"/>
      <c r="I24" s="109"/>
      <c r="J24" s="111"/>
      <c r="K24" s="112">
        <f>J24*H24</f>
        <v>0</v>
      </c>
      <c r="L24" s="18"/>
      <c r="M24" s="18"/>
    </row>
    <row r="25" spans="1:15" ht="38.25" x14ac:dyDescent="0.25">
      <c r="A25" s="79" t="s">
        <v>21</v>
      </c>
      <c r="B25" s="113" t="s">
        <v>79</v>
      </c>
      <c r="C25" s="114"/>
      <c r="D25" s="115"/>
      <c r="E25" s="115"/>
      <c r="F25" s="116"/>
      <c r="G25" s="117"/>
      <c r="H25" s="116"/>
      <c r="I25" s="116"/>
      <c r="J25" s="118"/>
      <c r="K25" s="119">
        <f>J25*H25</f>
        <v>0</v>
      </c>
      <c r="L25" s="18"/>
      <c r="M25" s="18"/>
    </row>
    <row r="26" spans="1:15" ht="27.75" customHeight="1" x14ac:dyDescent="0.25">
      <c r="A26" s="79" t="s">
        <v>22</v>
      </c>
      <c r="B26" s="113" t="s">
        <v>80</v>
      </c>
      <c r="C26" s="114"/>
      <c r="D26" s="115"/>
      <c r="E26" s="115"/>
      <c r="F26" s="116"/>
      <c r="G26" s="117"/>
      <c r="H26" s="116"/>
      <c r="I26" s="116"/>
      <c r="J26" s="118"/>
      <c r="K26" s="119">
        <f>J26*H26</f>
        <v>0</v>
      </c>
      <c r="L26" s="18"/>
      <c r="M26" s="18"/>
    </row>
    <row r="27" spans="1:15" ht="51.75" thickBot="1" x14ac:dyDescent="0.3">
      <c r="A27" s="105" t="s">
        <v>84</v>
      </c>
      <c r="B27" s="120" t="s">
        <v>23</v>
      </c>
      <c r="C27" s="121"/>
      <c r="D27" s="122"/>
      <c r="E27" s="122"/>
      <c r="F27" s="123"/>
      <c r="G27" s="124"/>
      <c r="H27" s="123"/>
      <c r="I27" s="123"/>
      <c r="J27" s="163"/>
      <c r="K27" s="119">
        <f>J27*H27</f>
        <v>0</v>
      </c>
      <c r="L27" s="18"/>
      <c r="M27" s="18"/>
    </row>
    <row r="28" spans="1:15" ht="15.75" thickBot="1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5" ht="15.75" thickBot="1" x14ac:dyDescent="0.3">
      <c r="A29" s="14">
        <v>2.2000000000000002</v>
      </c>
      <c r="B29" s="202" t="s">
        <v>24</v>
      </c>
      <c r="C29" s="202"/>
      <c r="D29" s="202"/>
      <c r="E29" s="202"/>
      <c r="F29" s="202"/>
      <c r="G29" s="202"/>
      <c r="H29" s="202"/>
      <c r="I29" s="202"/>
      <c r="J29" s="202"/>
      <c r="K29" s="203"/>
      <c r="L29" s="17">
        <f>K30+K31+K32</f>
        <v>0</v>
      </c>
      <c r="M29" s="18"/>
    </row>
    <row r="30" spans="1:15" ht="25.5" x14ac:dyDescent="0.25">
      <c r="A30" s="54" t="s">
        <v>25</v>
      </c>
      <c r="B30" s="106" t="s">
        <v>26</v>
      </c>
      <c r="C30" s="107"/>
      <c r="D30" s="108"/>
      <c r="E30" s="108"/>
      <c r="F30" s="109"/>
      <c r="G30" s="110"/>
      <c r="H30" s="109"/>
      <c r="I30" s="109"/>
      <c r="J30" s="107"/>
      <c r="K30" s="112"/>
      <c r="L30" s="18"/>
      <c r="M30" s="18"/>
    </row>
    <row r="31" spans="1:15" ht="38.25" x14ac:dyDescent="0.25">
      <c r="A31" s="55" t="s">
        <v>27</v>
      </c>
      <c r="B31" s="113" t="s">
        <v>28</v>
      </c>
      <c r="C31" s="114"/>
      <c r="D31" s="115"/>
      <c r="E31" s="115"/>
      <c r="F31" s="116"/>
      <c r="G31" s="117"/>
      <c r="H31" s="116"/>
      <c r="I31" s="116"/>
      <c r="J31" s="114"/>
      <c r="K31" s="119"/>
      <c r="L31" s="18"/>
      <c r="M31" s="18"/>
    </row>
    <row r="32" spans="1:15" ht="26.25" thickBot="1" x14ac:dyDescent="0.3">
      <c r="A32" s="56" t="s">
        <v>29</v>
      </c>
      <c r="B32" s="120" t="s">
        <v>30</v>
      </c>
      <c r="C32" s="121"/>
      <c r="D32" s="122"/>
      <c r="E32" s="122"/>
      <c r="F32" s="123"/>
      <c r="G32" s="124"/>
      <c r="H32" s="123"/>
      <c r="I32" s="123"/>
      <c r="J32" s="121"/>
      <c r="K32" s="125"/>
      <c r="L32" s="18"/>
      <c r="M32" s="18"/>
    </row>
    <row r="33" spans="1:13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ht="15.75" thickBot="1" x14ac:dyDescent="0.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3" ht="15.75" thickBot="1" x14ac:dyDescent="0.3">
      <c r="A35" s="14">
        <v>2.4</v>
      </c>
      <c r="B35" s="201" t="s">
        <v>31</v>
      </c>
      <c r="C35" s="202"/>
      <c r="D35" s="202"/>
      <c r="E35" s="202"/>
      <c r="F35" s="202"/>
      <c r="G35" s="202"/>
      <c r="H35" s="202"/>
      <c r="I35" s="202"/>
      <c r="J35" s="202"/>
      <c r="K35" s="203"/>
      <c r="L35" s="17">
        <f>K36</f>
        <v>0</v>
      </c>
      <c r="M35" s="18"/>
    </row>
    <row r="36" spans="1:13" ht="30.75" customHeight="1" thickBot="1" x14ac:dyDescent="0.3">
      <c r="A36" s="16" t="s">
        <v>32</v>
      </c>
      <c r="B36" s="164" t="s">
        <v>33</v>
      </c>
      <c r="C36" s="165"/>
      <c r="D36" s="166"/>
      <c r="E36" s="166"/>
      <c r="F36" s="167"/>
      <c r="G36" s="168"/>
      <c r="H36" s="167"/>
      <c r="I36" s="167"/>
      <c r="J36" s="165"/>
      <c r="K36" s="169">
        <f>J36*H36</f>
        <v>0</v>
      </c>
      <c r="L36" s="18"/>
      <c r="M36" s="18"/>
    </row>
    <row r="37" spans="1:13" ht="15.75" thickBot="1" x14ac:dyDescent="0.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1:13" ht="15.75" thickBot="1" x14ac:dyDescent="0.3">
      <c r="A38" s="14">
        <v>2.5</v>
      </c>
      <c r="B38" s="201" t="s">
        <v>34</v>
      </c>
      <c r="C38" s="202"/>
      <c r="D38" s="202"/>
      <c r="E38" s="202"/>
      <c r="F38" s="202"/>
      <c r="G38" s="202"/>
      <c r="H38" s="202"/>
      <c r="I38" s="202"/>
      <c r="J38" s="202"/>
      <c r="K38" s="203"/>
      <c r="L38" s="17">
        <f>K39+K41+K40</f>
        <v>0</v>
      </c>
      <c r="M38" s="18"/>
    </row>
    <row r="39" spans="1:13" x14ac:dyDescent="0.25">
      <c r="A39" s="72" t="s">
        <v>35</v>
      </c>
      <c r="B39" s="73" t="s">
        <v>75</v>
      </c>
      <c r="C39" s="74"/>
      <c r="D39" s="73"/>
      <c r="E39" s="74">
        <f>C39*D39</f>
        <v>0</v>
      </c>
      <c r="F39" s="75"/>
      <c r="G39" s="76"/>
      <c r="H39" s="75"/>
      <c r="I39" s="75"/>
      <c r="J39" s="77">
        <f>E39*1*G39</f>
        <v>0</v>
      </c>
      <c r="K39" s="78">
        <f>J39*H39</f>
        <v>0</v>
      </c>
      <c r="L39" s="18"/>
      <c r="M39" s="18"/>
    </row>
    <row r="40" spans="1:13" x14ac:dyDescent="0.25">
      <c r="A40" s="79" t="s">
        <v>35</v>
      </c>
      <c r="B40" s="80" t="s">
        <v>76</v>
      </c>
      <c r="C40" s="81"/>
      <c r="D40" s="80"/>
      <c r="E40" s="81">
        <f>C40*D40</f>
        <v>0</v>
      </c>
      <c r="F40" s="82"/>
      <c r="G40" s="83"/>
      <c r="H40" s="82"/>
      <c r="I40" s="82"/>
      <c r="J40" s="84">
        <f>E40*1*G40</f>
        <v>0</v>
      </c>
      <c r="K40" s="85">
        <f>J40*H40</f>
        <v>0</v>
      </c>
      <c r="L40" s="18"/>
      <c r="M40" s="18"/>
    </row>
    <row r="41" spans="1:13" ht="15.75" thickBot="1" x14ac:dyDescent="0.3">
      <c r="A41" s="105" t="s">
        <v>36</v>
      </c>
      <c r="B41" s="126" t="s">
        <v>77</v>
      </c>
      <c r="C41" s="127"/>
      <c r="D41" s="126"/>
      <c r="E41" s="127">
        <f>C41*D41</f>
        <v>0</v>
      </c>
      <c r="F41" s="128"/>
      <c r="G41" s="129"/>
      <c r="H41" s="128"/>
      <c r="I41" s="128"/>
      <c r="J41" s="130">
        <f>E41*1*G41</f>
        <v>0</v>
      </c>
      <c r="K41" s="85">
        <f>J41*H41</f>
        <v>0</v>
      </c>
      <c r="L41" s="18"/>
      <c r="M41" s="18"/>
    </row>
    <row r="42" spans="1:13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3" ht="15.75" thickBot="1" x14ac:dyDescent="0.3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3" ht="15.75" thickBot="1" x14ac:dyDescent="0.3">
      <c r="A44" s="14">
        <v>2.7</v>
      </c>
      <c r="B44" s="201" t="s">
        <v>37</v>
      </c>
      <c r="C44" s="202"/>
      <c r="D44" s="202"/>
      <c r="E44" s="202"/>
      <c r="F44" s="202"/>
      <c r="G44" s="202"/>
      <c r="H44" s="202"/>
      <c r="I44" s="202"/>
      <c r="J44" s="202"/>
      <c r="K44" s="203"/>
      <c r="L44" s="17">
        <f>K45+K46+K47+K48+K49+K50+K51</f>
        <v>0</v>
      </c>
      <c r="M44" s="18"/>
    </row>
    <row r="45" spans="1:13" ht="25.5" x14ac:dyDescent="0.25">
      <c r="A45" s="19" t="s">
        <v>38</v>
      </c>
      <c r="B45" s="106" t="s">
        <v>39</v>
      </c>
      <c r="C45" s="107"/>
      <c r="D45" s="108"/>
      <c r="E45" s="108"/>
      <c r="F45" s="109"/>
      <c r="G45" s="110"/>
      <c r="H45" s="109"/>
      <c r="I45" s="109"/>
      <c r="J45" s="107"/>
      <c r="K45" s="112"/>
      <c r="L45" s="18"/>
      <c r="M45" s="18"/>
    </row>
    <row r="46" spans="1:13" ht="25.5" x14ac:dyDescent="0.25">
      <c r="A46" s="52" t="s">
        <v>40</v>
      </c>
      <c r="B46" s="113" t="s">
        <v>71</v>
      </c>
      <c r="C46" s="114"/>
      <c r="D46" s="115"/>
      <c r="E46" s="115"/>
      <c r="F46" s="116"/>
      <c r="G46" s="117"/>
      <c r="H46" s="116"/>
      <c r="I46" s="116"/>
      <c r="J46" s="118"/>
      <c r="K46" s="119"/>
      <c r="L46" s="18"/>
      <c r="M46" s="18"/>
    </row>
    <row r="47" spans="1:13" ht="25.5" x14ac:dyDescent="0.25">
      <c r="A47" s="52" t="s">
        <v>41</v>
      </c>
      <c r="B47" s="113" t="s">
        <v>42</v>
      </c>
      <c r="C47" s="114"/>
      <c r="D47" s="115"/>
      <c r="E47" s="115"/>
      <c r="F47" s="116"/>
      <c r="G47" s="117"/>
      <c r="H47" s="116"/>
      <c r="I47" s="116"/>
      <c r="J47" s="114"/>
      <c r="K47" s="119"/>
      <c r="L47" s="18"/>
      <c r="M47" s="18"/>
    </row>
    <row r="48" spans="1:13" x14ac:dyDescent="0.25">
      <c r="A48" s="52" t="s">
        <v>43</v>
      </c>
      <c r="B48" s="113" t="s">
        <v>44</v>
      </c>
      <c r="C48" s="114"/>
      <c r="D48" s="115"/>
      <c r="E48" s="115"/>
      <c r="F48" s="116"/>
      <c r="G48" s="117"/>
      <c r="H48" s="116"/>
      <c r="I48" s="116"/>
      <c r="J48" s="114"/>
      <c r="K48" s="119"/>
      <c r="L48" s="18"/>
      <c r="M48" s="18"/>
    </row>
    <row r="49" spans="1:14" ht="25.5" x14ac:dyDescent="0.25">
      <c r="A49" s="52" t="s">
        <v>45</v>
      </c>
      <c r="B49" s="113" t="s">
        <v>46</v>
      </c>
      <c r="C49" s="114"/>
      <c r="D49" s="115"/>
      <c r="E49" s="115"/>
      <c r="F49" s="116"/>
      <c r="G49" s="117"/>
      <c r="H49" s="116"/>
      <c r="I49" s="116"/>
      <c r="J49" s="114"/>
      <c r="K49" s="119"/>
      <c r="L49" s="18"/>
      <c r="M49" s="18"/>
    </row>
    <row r="50" spans="1:14" ht="63" customHeight="1" x14ac:dyDescent="0.25">
      <c r="A50" s="52" t="s">
        <v>47</v>
      </c>
      <c r="B50" s="113" t="s">
        <v>48</v>
      </c>
      <c r="C50" s="114"/>
      <c r="D50" s="115"/>
      <c r="E50" s="115"/>
      <c r="F50" s="116"/>
      <c r="G50" s="117"/>
      <c r="H50" s="116"/>
      <c r="I50" s="116"/>
      <c r="J50" s="114"/>
      <c r="K50" s="119"/>
      <c r="L50" s="18"/>
      <c r="M50" s="18"/>
    </row>
    <row r="51" spans="1:14" ht="15.75" thickBot="1" x14ac:dyDescent="0.3">
      <c r="A51" s="53" t="s">
        <v>49</v>
      </c>
      <c r="B51" s="120" t="s">
        <v>50</v>
      </c>
      <c r="C51" s="121"/>
      <c r="D51" s="122"/>
      <c r="E51" s="122"/>
      <c r="F51" s="123"/>
      <c r="G51" s="124"/>
      <c r="H51" s="123"/>
      <c r="I51" s="123"/>
      <c r="J51" s="121"/>
      <c r="K51" s="125"/>
      <c r="L51" s="18"/>
      <c r="M51" s="18"/>
    </row>
    <row r="52" spans="1:14" ht="15.75" thickBot="1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</row>
    <row r="53" spans="1:14" ht="15.75" thickBot="1" x14ac:dyDescent="0.3">
      <c r="A53" s="14">
        <v>2.8</v>
      </c>
      <c r="B53" s="201" t="s">
        <v>51</v>
      </c>
      <c r="C53" s="202"/>
      <c r="D53" s="202"/>
      <c r="E53" s="202"/>
      <c r="F53" s="202"/>
      <c r="G53" s="202"/>
      <c r="H53" s="202"/>
      <c r="I53" s="202"/>
      <c r="J53" s="202"/>
      <c r="K53" s="203"/>
      <c r="L53" s="17">
        <f>K54+K55+K56+K57+K58+K59</f>
        <v>0</v>
      </c>
      <c r="M53" s="18"/>
    </row>
    <row r="54" spans="1:14" ht="25.5" x14ac:dyDescent="0.25">
      <c r="A54" s="58" t="s">
        <v>52</v>
      </c>
      <c r="B54" s="131" t="s">
        <v>53</v>
      </c>
      <c r="C54" s="132"/>
      <c r="D54" s="133"/>
      <c r="E54" s="133"/>
      <c r="F54" s="134"/>
      <c r="G54" s="135"/>
      <c r="H54" s="134"/>
      <c r="I54" s="134"/>
      <c r="J54" s="132"/>
      <c r="K54" s="136"/>
      <c r="L54" s="18"/>
      <c r="M54" s="18"/>
    </row>
    <row r="55" spans="1:14" ht="25.5" x14ac:dyDescent="0.25">
      <c r="A55" s="59" t="s">
        <v>54</v>
      </c>
      <c r="B55" s="137" t="s">
        <v>55</v>
      </c>
      <c r="C55" s="138"/>
      <c r="D55" s="139"/>
      <c r="E55" s="139"/>
      <c r="F55" s="140"/>
      <c r="G55" s="141"/>
      <c r="H55" s="140"/>
      <c r="I55" s="140"/>
      <c r="J55" s="138"/>
      <c r="K55" s="142"/>
      <c r="L55" s="60"/>
      <c r="M55" s="18"/>
    </row>
    <row r="56" spans="1:14" ht="25.5" x14ac:dyDescent="0.25">
      <c r="A56" s="59" t="s">
        <v>56</v>
      </c>
      <c r="B56" s="137" t="s">
        <v>83</v>
      </c>
      <c r="C56" s="138"/>
      <c r="D56" s="139"/>
      <c r="E56" s="139"/>
      <c r="F56" s="140"/>
      <c r="G56" s="141"/>
      <c r="H56" s="140"/>
      <c r="I56" s="140"/>
      <c r="J56" s="138"/>
      <c r="K56" s="142"/>
      <c r="L56" s="18"/>
      <c r="M56" s="18"/>
    </row>
    <row r="57" spans="1:14" ht="38.25" x14ac:dyDescent="0.25">
      <c r="A57" s="59" t="s">
        <v>57</v>
      </c>
      <c r="B57" s="137" t="s">
        <v>58</v>
      </c>
      <c r="C57" s="138"/>
      <c r="D57" s="139"/>
      <c r="E57" s="139"/>
      <c r="F57" s="140"/>
      <c r="G57" s="141"/>
      <c r="H57" s="143"/>
      <c r="I57" s="140"/>
      <c r="J57" s="138"/>
      <c r="K57" s="142"/>
      <c r="L57" s="18"/>
      <c r="M57" s="18"/>
    </row>
    <row r="58" spans="1:14" ht="51.75" x14ac:dyDescent="0.25">
      <c r="A58" s="61" t="s">
        <v>59</v>
      </c>
      <c r="B58" s="144" t="s">
        <v>60</v>
      </c>
      <c r="C58" s="138"/>
      <c r="D58" s="139"/>
      <c r="E58" s="139"/>
      <c r="F58" s="140"/>
      <c r="G58" s="141"/>
      <c r="H58" s="143"/>
      <c r="I58" s="140"/>
      <c r="J58" s="138"/>
      <c r="K58" s="142"/>
      <c r="L58" s="18"/>
      <c r="M58" s="18"/>
    </row>
    <row r="59" spans="1:14" ht="39.75" thickBot="1" x14ac:dyDescent="0.3">
      <c r="A59" s="62" t="s">
        <v>59</v>
      </c>
      <c r="B59" s="145" t="s">
        <v>61</v>
      </c>
      <c r="C59" s="146"/>
      <c r="D59" s="147"/>
      <c r="E59" s="147"/>
      <c r="F59" s="148"/>
      <c r="G59" s="149"/>
      <c r="H59" s="150"/>
      <c r="I59" s="148"/>
      <c r="J59" s="146"/>
      <c r="K59" s="151"/>
      <c r="L59" s="18"/>
      <c r="M59" s="18"/>
    </row>
    <row r="60" spans="1:14" ht="15.75" thickBot="1" x14ac:dyDescent="0.3">
      <c r="A60" s="63"/>
      <c r="B60" s="15"/>
      <c r="C60" s="15"/>
      <c r="D60" s="15"/>
      <c r="E60" s="15"/>
      <c r="F60" s="63"/>
      <c r="G60" s="15"/>
      <c r="H60" s="63"/>
      <c r="I60" s="63"/>
      <c r="J60" s="15"/>
      <c r="K60" s="15"/>
      <c r="L60" s="15"/>
      <c r="M60" s="70">
        <f>M59*23%</f>
        <v>0</v>
      </c>
    </row>
    <row r="61" spans="1:14" ht="15.75" thickBot="1" x14ac:dyDescent="0.3">
      <c r="A61" s="14">
        <v>2.9</v>
      </c>
      <c r="B61" s="201" t="s">
        <v>62</v>
      </c>
      <c r="C61" s="202"/>
      <c r="D61" s="202"/>
      <c r="E61" s="202"/>
      <c r="F61" s="202"/>
      <c r="G61" s="202"/>
      <c r="H61" s="202"/>
      <c r="I61" s="202"/>
      <c r="J61" s="202"/>
      <c r="K61" s="203"/>
      <c r="L61" s="36">
        <f>K62</f>
        <v>0</v>
      </c>
      <c r="M61" s="18"/>
    </row>
    <row r="62" spans="1:14" ht="26.25" thickBot="1" x14ac:dyDescent="0.3">
      <c r="A62" s="16" t="s">
        <v>63</v>
      </c>
      <c r="B62" s="34" t="s">
        <v>64</v>
      </c>
      <c r="C62" s="31"/>
      <c r="D62" s="34"/>
      <c r="E62" s="34"/>
      <c r="F62" s="32"/>
      <c r="G62" s="33"/>
      <c r="H62" s="64"/>
      <c r="I62" s="32"/>
      <c r="J62" s="57"/>
      <c r="K62" s="35"/>
      <c r="L62" s="18"/>
      <c r="M62" s="18"/>
    </row>
    <row r="63" spans="1:14" ht="15.75" thickBot="1" x14ac:dyDescent="0.3">
      <c r="A63" s="15"/>
      <c r="B63" s="15"/>
      <c r="C63" s="15"/>
      <c r="D63" s="15"/>
      <c r="E63" s="15"/>
      <c r="F63" s="63"/>
      <c r="G63" s="15"/>
      <c r="H63" s="63"/>
      <c r="I63" s="63"/>
      <c r="J63" s="15"/>
      <c r="K63" s="70"/>
      <c r="L63" s="15"/>
      <c r="M63" s="15"/>
    </row>
    <row r="64" spans="1:14" ht="26.25" thickBot="1" x14ac:dyDescent="0.3">
      <c r="A64" s="15"/>
      <c r="B64" s="65" t="s">
        <v>65</v>
      </c>
      <c r="C64" s="66"/>
      <c r="D64" s="66"/>
      <c r="E64" s="66"/>
      <c r="F64" s="66"/>
      <c r="G64" s="66"/>
      <c r="H64" s="66"/>
      <c r="I64" s="66"/>
      <c r="J64" s="66"/>
      <c r="K64" s="66"/>
      <c r="L64" s="67">
        <f>M5+M21</f>
        <v>0</v>
      </c>
      <c r="M64" s="68"/>
      <c r="N64" s="13"/>
    </row>
    <row r="65" spans="1:13" ht="16.5" thickBot="1" x14ac:dyDescent="0.3">
      <c r="A65" s="15"/>
      <c r="B65" s="215" t="s">
        <v>81</v>
      </c>
      <c r="C65" s="215"/>
      <c r="D65" s="215"/>
      <c r="E65" s="69"/>
      <c r="F65" s="69"/>
      <c r="G65" s="69"/>
      <c r="H65" s="69"/>
      <c r="I65" s="69"/>
      <c r="J65" s="69"/>
      <c r="K65" s="69"/>
      <c r="L65" s="170"/>
      <c r="M65" s="71"/>
    </row>
    <row r="66" spans="1:13" ht="32.25" customHeight="1" thickBot="1" x14ac:dyDescent="0.3">
      <c r="A66" s="15"/>
      <c r="B66" s="195" t="s">
        <v>66</v>
      </c>
      <c r="C66" s="212">
        <v>0</v>
      </c>
      <c r="D66" s="213"/>
      <c r="E66" s="213"/>
      <c r="F66" s="213"/>
      <c r="G66" s="213"/>
      <c r="H66" s="213"/>
      <c r="I66" s="213"/>
      <c r="J66" s="213"/>
      <c r="K66" s="213"/>
      <c r="L66" s="214"/>
      <c r="M66" s="15"/>
    </row>
    <row r="67" spans="1:13" ht="37.5" customHeight="1" thickBot="1" x14ac:dyDescent="0.3">
      <c r="B67" s="196" t="s">
        <v>90</v>
      </c>
      <c r="C67" s="209">
        <v>0</v>
      </c>
      <c r="D67" s="210"/>
      <c r="E67" s="210"/>
      <c r="F67" s="210"/>
      <c r="G67" s="210"/>
      <c r="H67" s="210"/>
      <c r="I67" s="210"/>
      <c r="J67" s="210"/>
      <c r="K67" s="210"/>
      <c r="L67" s="211"/>
    </row>
    <row r="68" spans="1:13" ht="35.25" customHeight="1" thickBot="1" x14ac:dyDescent="0.3">
      <c r="B68" s="197" t="s">
        <v>91</v>
      </c>
      <c r="C68" s="209">
        <v>0</v>
      </c>
      <c r="D68" s="210"/>
      <c r="E68" s="210"/>
      <c r="F68" s="210"/>
      <c r="G68" s="210"/>
      <c r="H68" s="210"/>
      <c r="I68" s="210"/>
      <c r="J68" s="210"/>
      <c r="K68" s="210"/>
      <c r="L68" s="211"/>
    </row>
    <row r="69" spans="1:13" ht="44.25" customHeight="1" x14ac:dyDescent="0.25">
      <c r="A69" s="198" t="s">
        <v>92</v>
      </c>
      <c r="B69" s="198"/>
      <c r="C69" s="198"/>
      <c r="D69" s="198"/>
      <c r="E69" s="198"/>
      <c r="F69" s="198"/>
      <c r="G69" s="198"/>
      <c r="H69" s="198"/>
      <c r="I69" s="198"/>
      <c r="J69" s="198"/>
      <c r="K69" s="198"/>
      <c r="L69" s="198"/>
      <c r="M69" s="198"/>
    </row>
  </sheetData>
  <mergeCells count="17">
    <mergeCell ref="B53:K53"/>
    <mergeCell ref="A69:M69"/>
    <mergeCell ref="A1:M1"/>
    <mergeCell ref="B4:L4"/>
    <mergeCell ref="B5:K5"/>
    <mergeCell ref="B12:K12"/>
    <mergeCell ref="B18:K18"/>
    <mergeCell ref="C67:L67"/>
    <mergeCell ref="C68:L68"/>
    <mergeCell ref="C66:L66"/>
    <mergeCell ref="B65:D65"/>
    <mergeCell ref="B23:K23"/>
    <mergeCell ref="B61:K61"/>
    <mergeCell ref="B29:K29"/>
    <mergeCell ref="B35:K35"/>
    <mergeCell ref="B38:K38"/>
    <mergeCell ref="B44:K44"/>
  </mergeCells>
  <printOptions horizontalCentered="1"/>
  <pageMargins left="0.31496062992125984" right="0.31496062992125984" top="0.19685039370078741" bottom="0.15748031496062992" header="0.11811023622047245" footer="0.11811023622047245"/>
  <pageSetup scale="65" orientation="landscape" r:id="rId1"/>
  <colBreaks count="1" manualBreakCount="1">
    <brk id="13" max="7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AIU</vt:lpstr>
      <vt:lpstr>AIU!Área_de_impresión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Mauricio Zarate Carvajal</dc:creator>
  <cp:lastModifiedBy>Gustavo Enrique Rodriguez Leon</cp:lastModifiedBy>
  <cp:lastPrinted>2016-04-01T17:24:49Z</cp:lastPrinted>
  <dcterms:created xsi:type="dcterms:W3CDTF">2015-09-18T21:21:45Z</dcterms:created>
  <dcterms:modified xsi:type="dcterms:W3CDTF">2017-08-30T21:01:34Z</dcterms:modified>
</cp:coreProperties>
</file>